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25605" windowHeight="16065" activeTab="1"/>
  </bookViews>
  <sheets>
    <sheet name="r3年度" sheetId="1" r:id="rId1"/>
    <sheet name="記入例" sheetId="2" r:id="rId2"/>
    <sheet name="学校番号" sheetId="3" r:id="rId3"/>
    <sheet name="Shee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<sst xmlns="http://schemas.openxmlformats.org/spreadsheetml/2006/main" count="716" uniqueCount="324">
  <si>
    <t>○</t>
  </si>
  <si>
    <t>学校搬入</t>
  </si>
  <si>
    <t>出　品　数</t>
  </si>
  <si>
    <t>業者委託</t>
  </si>
  <si>
    <t>学 校 名</t>
  </si>
  <si>
    <t>電　　話</t>
  </si>
  <si>
    <t>顧問氏名</t>
  </si>
  <si>
    <t>作　品
受付番号</t>
  </si>
  <si>
    <t>学校番号</t>
  </si>
  <si>
    <t>学校名</t>
  </si>
  <si>
    <t>No.</t>
  </si>
  <si>
    <t>大きさ</t>
  </si>
  <si>
    <t>学年</t>
  </si>
  <si>
    <t>氏　　　名</t>
  </si>
  <si>
    <t>３年</t>
  </si>
  <si>
    <t>２年</t>
  </si>
  <si>
    <t>１年</t>
  </si>
  <si>
    <t>→取扱店名　　 　　 　　   　℡（095　）-（　　）-（　　　）</t>
  </si>
  <si>
    <t>学校住所</t>
  </si>
  <si>
    <t>デザイン</t>
  </si>
  <si>
    <t>部  門</t>
  </si>
  <si>
    <t>現代アート</t>
  </si>
  <si>
    <t>平　　面</t>
  </si>
  <si>
    <t>立　　体</t>
  </si>
  <si>
    <t>映　　像</t>
  </si>
  <si>
    <t>現代アート</t>
  </si>
  <si>
    <t>学校番号</t>
  </si>
  <si>
    <t>受付番号</t>
  </si>
  <si>
    <t>受付整理</t>
  </si>
  <si>
    <t>その他</t>
  </si>
  <si>
    <t>３　年</t>
  </si>
  <si>
    <t>２　年</t>
  </si>
  <si>
    <t>１　年</t>
  </si>
  <si>
    <t>絵  　画</t>
  </si>
  <si>
    <t>彫　　刻</t>
  </si>
  <si>
    <t>工　　芸</t>
  </si>
  <si>
    <t>搬  入</t>
  </si>
  <si>
    <t>絵・デ・彫・全・パ・予</t>
  </si>
  <si>
    <t>合　計</t>
  </si>
  <si>
    <t>合　計</t>
  </si>
  <si>
    <t>４年</t>
  </si>
  <si>
    <t>出品申込書の学校番号</t>
  </si>
  <si>
    <t>県南地区</t>
  </si>
  <si>
    <t>県央地区</t>
  </si>
  <si>
    <t>県北地区</t>
  </si>
  <si>
    <t>離島地区</t>
  </si>
  <si>
    <t>学校名</t>
  </si>
  <si>
    <t>長 崎 東</t>
  </si>
  <si>
    <t>島　　原</t>
  </si>
  <si>
    <t>佐世保南</t>
  </si>
  <si>
    <t>対　　馬</t>
  </si>
  <si>
    <t>長 崎 西</t>
  </si>
  <si>
    <t>島原農業</t>
  </si>
  <si>
    <t>佐世保北</t>
  </si>
  <si>
    <t>豊　　玉</t>
  </si>
  <si>
    <t>長 崎 南</t>
  </si>
  <si>
    <t>島原工業</t>
  </si>
  <si>
    <t>佐世保西</t>
  </si>
  <si>
    <t>上 対 馬</t>
  </si>
  <si>
    <t>長 崎 北</t>
  </si>
  <si>
    <t>島原商業</t>
  </si>
  <si>
    <t>佐世保工業</t>
  </si>
  <si>
    <t>壱　　岐</t>
  </si>
  <si>
    <t>長崎北陽台</t>
  </si>
  <si>
    <t>国　　見</t>
  </si>
  <si>
    <t>鹿町工業</t>
  </si>
  <si>
    <t>壱岐商業</t>
  </si>
  <si>
    <t>長崎工業</t>
  </si>
  <si>
    <t>小　　浜</t>
  </si>
  <si>
    <t>佐世保商業</t>
  </si>
  <si>
    <t>北 松 西</t>
  </si>
  <si>
    <t>長崎鶴洋</t>
  </si>
  <si>
    <t>口　　加</t>
  </si>
  <si>
    <t>佐世保東翔</t>
  </si>
  <si>
    <t>宇　　久</t>
  </si>
  <si>
    <t>長崎明誠</t>
  </si>
  <si>
    <t>島原翔南</t>
  </si>
  <si>
    <t>佐世保中央</t>
  </si>
  <si>
    <t>上 五 島</t>
  </si>
  <si>
    <t>鳴　　滝</t>
  </si>
  <si>
    <t>諫　　早</t>
  </si>
  <si>
    <t>川　　棚</t>
  </si>
  <si>
    <t>中 五 島</t>
  </si>
  <si>
    <t>長崎商業</t>
  </si>
  <si>
    <t>西　　陵</t>
  </si>
  <si>
    <t>波 佐 見</t>
  </si>
  <si>
    <t>五　　島</t>
  </si>
  <si>
    <t>大　　崎</t>
  </si>
  <si>
    <t>諫 早 東</t>
  </si>
  <si>
    <t>清　　峰</t>
  </si>
  <si>
    <t>五 島 南</t>
  </si>
  <si>
    <t>西 彼 杵</t>
  </si>
  <si>
    <t>諫早農業</t>
  </si>
  <si>
    <t>猶 興 館</t>
  </si>
  <si>
    <t>奈　　留</t>
  </si>
  <si>
    <t>西彼農業</t>
  </si>
  <si>
    <t>諫早商業</t>
  </si>
  <si>
    <t>五島海陽</t>
  </si>
  <si>
    <t>海　　星</t>
  </si>
  <si>
    <t>大　　村</t>
  </si>
  <si>
    <t>北松農業</t>
  </si>
  <si>
    <t>五島(定時)</t>
  </si>
  <si>
    <t>長崎南山</t>
  </si>
  <si>
    <t>大村工業</t>
  </si>
  <si>
    <t>平　　戸</t>
  </si>
  <si>
    <t>活　　水</t>
  </si>
  <si>
    <t>大村城南</t>
  </si>
  <si>
    <t>松　　浦</t>
  </si>
  <si>
    <t>鶴鳴学園長崎女子</t>
  </si>
  <si>
    <t>島原中央</t>
  </si>
  <si>
    <t>西海学園</t>
  </si>
  <si>
    <t>長崎玉成</t>
  </si>
  <si>
    <t>鎮西学院</t>
  </si>
  <si>
    <t>聖和女子学院</t>
  </si>
  <si>
    <t>長崎女子商業</t>
  </si>
  <si>
    <t>長崎日本大学</t>
  </si>
  <si>
    <t>九州文化学園</t>
  </si>
  <si>
    <t>聖母の騎士</t>
  </si>
  <si>
    <t>創 成 館</t>
  </si>
  <si>
    <t>久田学園佐世保女子</t>
  </si>
  <si>
    <t>瓊　　浦</t>
  </si>
  <si>
    <t>向　　陽</t>
  </si>
  <si>
    <t>佐世保実業</t>
  </si>
  <si>
    <t>純心女子</t>
  </si>
  <si>
    <t>佐世保高専</t>
  </si>
  <si>
    <t>長崎総合科学大学附属</t>
  </si>
  <si>
    <t>島原特別支援</t>
  </si>
  <si>
    <t>佐世保特別支援</t>
  </si>
  <si>
    <t>青　　雲</t>
  </si>
  <si>
    <t>桜が丘特別支援</t>
  </si>
  <si>
    <t>精道三川台</t>
  </si>
  <si>
    <t>諫早特別支援</t>
  </si>
  <si>
    <t>佐世保工業(定時)</t>
  </si>
  <si>
    <t>盲</t>
  </si>
  <si>
    <t>虹の原特別支援</t>
  </si>
  <si>
    <t>鶴南特別支援</t>
  </si>
  <si>
    <t>島原(定時)</t>
  </si>
  <si>
    <t>長崎工業(定時)</t>
  </si>
  <si>
    <t>諫早(定時)</t>
  </si>
  <si>
    <t>長大附属特別支援</t>
  </si>
  <si>
    <t>大村(定時)</t>
  </si>
  <si>
    <t>緊急連絡用
顧 問 電 話</t>
  </si>
  <si>
    <t>題　　　名</t>
  </si>
  <si>
    <t>作　　　品　　　名</t>
  </si>
  <si>
    <t>デザインの説明</t>
  </si>
  <si>
    <t>絵画</t>
  </si>
  <si>
    <t>彫刻</t>
  </si>
  <si>
    <t>工芸</t>
  </si>
  <si>
    <t>専攻２年</t>
  </si>
  <si>
    <t>専攻１年</t>
  </si>
  <si>
    <t>各部門種別</t>
  </si>
  <si>
    <t>ポスター</t>
  </si>
  <si>
    <t>F50</t>
  </si>
  <si>
    <t>イラスト</t>
  </si>
  <si>
    <t>S50</t>
  </si>
  <si>
    <t>ポスターＣＧ</t>
  </si>
  <si>
    <t>Ｂ１</t>
  </si>
  <si>
    <t>イラストＣＧ</t>
  </si>
  <si>
    <t>F40</t>
  </si>
  <si>
    <t>S40</t>
  </si>
  <si>
    <t>F30</t>
  </si>
  <si>
    <t>F20</t>
  </si>
  <si>
    <t>F10</t>
  </si>
  <si>
    <t>はじめてのデッサン</t>
  </si>
  <si>
    <t>静物基礎</t>
  </si>
  <si>
    <t>静物応用</t>
  </si>
  <si>
    <t>石膏基礎</t>
  </si>
  <si>
    <t>石膏応用</t>
  </si>
  <si>
    <t>人物デッサン</t>
  </si>
  <si>
    <t>風景デッサン</t>
  </si>
  <si>
    <t>長崎特別支援</t>
  </si>
  <si>
    <t>○</t>
  </si>
  <si>
    <t>×</t>
  </si>
  <si>
    <t>虹の原特支(対馬分)</t>
  </si>
  <si>
    <t>虹の原特支(壱岐分校)</t>
  </si>
  <si>
    <t>佐世保特支(上五島分)</t>
  </si>
  <si>
    <t>鶴南特支(五島分校)</t>
  </si>
  <si>
    <t>県立ろう</t>
  </si>
  <si>
    <t>佐世保特支(北松分)</t>
  </si>
  <si>
    <t>鶴南特支(時津分校)</t>
  </si>
  <si>
    <t>鶴南特支(西杵分)</t>
  </si>
  <si>
    <t>希望が丘高特支</t>
  </si>
  <si>
    <t>屋上庭園</t>
  </si>
  <si>
    <t>アトリエ前庭園</t>
  </si>
  <si>
    <t>美術館内</t>
  </si>
  <si>
    <t>美術館周辺</t>
  </si>
  <si>
    <t>水の庭園</t>
  </si>
  <si>
    <t>大地の広場</t>
  </si>
  <si>
    <t>水のプロムナード</t>
  </si>
  <si>
    <t>川棚特別支援</t>
  </si>
  <si>
    <t>○○　●●●</t>
  </si>
  <si>
    <t>交通安全ポスター</t>
  </si>
  <si>
    <t>「●●●●」</t>
  </si>
  <si>
    <t>長崎の観光名所紹介のためのイラストレーション</t>
  </si>
  <si>
    <t>新しい生活様式のためのイラストレーション</t>
  </si>
  <si>
    <t>ふりがな</t>
  </si>
  <si>
    <t>100×50</t>
  </si>
  <si>
    <t>80×80×170</t>
  </si>
  <si>
    <t>25×25×15</t>
  </si>
  <si>
    <t>30×70×40</t>
  </si>
  <si>
    <t>０７０－１２３４－５６７８</t>
  </si>
  <si>
    <t>●</t>
  </si>
  <si>
    <t xml:space="preserve">   　    -   　　　-</t>
  </si>
  <si>
    <t>→取扱店名　　 　　 　　   　℡（    　）-（　 　）-（　　 　）</t>
  </si>
  <si>
    <t>ろう学校佐世保分校</t>
  </si>
  <si>
    <t>令和３年度　長崎県高等学校総合文化祭【美術部門】　出品申込表</t>
  </si>
  <si>
    <t>九州大会
参　　加
(全員入力）</t>
  </si>
  <si>
    <t>はじめてコース</t>
  </si>
  <si>
    <t>静物基礎コース</t>
  </si>
  <si>
    <t>静物応用コース</t>
  </si>
  <si>
    <t>石膏像コース</t>
  </si>
  <si>
    <t>オンラインコース</t>
  </si>
  <si>
    <t>長 崎 東</t>
  </si>
  <si>
    <t>長 崎 西</t>
  </si>
  <si>
    <t>長 崎 南</t>
  </si>
  <si>
    <t>長 崎 北</t>
  </si>
  <si>
    <t>長崎北陽台</t>
  </si>
  <si>
    <t>長崎工業</t>
  </si>
  <si>
    <t>長崎鶴洋</t>
  </si>
  <si>
    <t>長崎明誠</t>
  </si>
  <si>
    <t>鳴　　滝</t>
  </si>
  <si>
    <t>長崎商業</t>
  </si>
  <si>
    <t>大　　崎</t>
  </si>
  <si>
    <t>西 彼 杵</t>
  </si>
  <si>
    <t>西彼農業</t>
  </si>
  <si>
    <t>海　　星</t>
  </si>
  <si>
    <t>長崎南山</t>
  </si>
  <si>
    <t>活　　水</t>
  </si>
  <si>
    <t>鶴鳴長崎女子</t>
  </si>
  <si>
    <t>長崎玉成</t>
  </si>
  <si>
    <t>長崎女子商業</t>
  </si>
  <si>
    <t>聖母の騎士</t>
  </si>
  <si>
    <t>瓊　　浦</t>
  </si>
  <si>
    <t>純心女子</t>
  </si>
  <si>
    <t>総科大附属</t>
  </si>
  <si>
    <t>青　　雲</t>
  </si>
  <si>
    <t>精道三川台</t>
  </si>
  <si>
    <t>盲</t>
  </si>
  <si>
    <t>鶴南特支</t>
  </si>
  <si>
    <t>長崎特支</t>
  </si>
  <si>
    <t>長大附属特支</t>
  </si>
  <si>
    <t>長崎工業(定)</t>
  </si>
  <si>
    <t>鶴南特支 時津分</t>
  </si>
  <si>
    <t>鶴南特支 西杵分</t>
  </si>
  <si>
    <t>入力ミス</t>
  </si>
  <si>
    <t>島　　原</t>
  </si>
  <si>
    <t>島原農業</t>
  </si>
  <si>
    <t>島原工業</t>
  </si>
  <si>
    <t>島原商業</t>
  </si>
  <si>
    <t>国　　見</t>
  </si>
  <si>
    <t>小　　浜</t>
  </si>
  <si>
    <t>口　　加</t>
  </si>
  <si>
    <t>島原翔南</t>
  </si>
  <si>
    <t>諫　　早</t>
  </si>
  <si>
    <t>西　　陵</t>
  </si>
  <si>
    <t>諫 早 東</t>
  </si>
  <si>
    <t>諫早農業</t>
  </si>
  <si>
    <t>諫早商業</t>
  </si>
  <si>
    <t>大　　村</t>
  </si>
  <si>
    <t>大村工業</t>
  </si>
  <si>
    <t>大村城南</t>
  </si>
  <si>
    <t>島原中央</t>
  </si>
  <si>
    <t>鎮西学院</t>
  </si>
  <si>
    <t>長崎日大</t>
  </si>
  <si>
    <t>創 成 館</t>
  </si>
  <si>
    <t>向　　陽</t>
  </si>
  <si>
    <t>ろ　　う</t>
  </si>
  <si>
    <t>島原特別支援</t>
  </si>
  <si>
    <t>希望が丘高等特支</t>
  </si>
  <si>
    <t>諫早特別支援</t>
  </si>
  <si>
    <t>虹の原特別支援</t>
  </si>
  <si>
    <t>島原(定)</t>
  </si>
  <si>
    <t>諫早(定)</t>
  </si>
  <si>
    <t>大村(定)</t>
  </si>
  <si>
    <t>佐世保南</t>
  </si>
  <si>
    <t>佐世保北</t>
  </si>
  <si>
    <t>佐世保西</t>
  </si>
  <si>
    <t>佐世保工業</t>
  </si>
  <si>
    <t>鹿町工業</t>
  </si>
  <si>
    <t>佐世保商業</t>
  </si>
  <si>
    <t>佐世保東翔</t>
  </si>
  <si>
    <t>佐世保中央</t>
  </si>
  <si>
    <t>川　　棚</t>
  </si>
  <si>
    <t>波 佐 見</t>
  </si>
  <si>
    <t>清　　峰</t>
  </si>
  <si>
    <t>猶 興 館</t>
  </si>
  <si>
    <t>北松農業</t>
  </si>
  <si>
    <t>平　　戸</t>
  </si>
  <si>
    <t>松　　浦</t>
  </si>
  <si>
    <t>西海学園</t>
  </si>
  <si>
    <t>聖和女子学院</t>
  </si>
  <si>
    <t>九州文化学園</t>
  </si>
  <si>
    <t>久田佐世保女子</t>
  </si>
  <si>
    <t>佐世保実業</t>
  </si>
  <si>
    <t>佐世保高専</t>
  </si>
  <si>
    <t>佐世保特別支援</t>
  </si>
  <si>
    <t>桜が丘特別支援</t>
  </si>
  <si>
    <t>川棚特別支援</t>
  </si>
  <si>
    <t>佐世保工(定)</t>
  </si>
  <si>
    <t>佐特支 北松分</t>
  </si>
  <si>
    <t>対　　馬</t>
  </si>
  <si>
    <t>豊　　玉</t>
  </si>
  <si>
    <t>上 対 馬</t>
  </si>
  <si>
    <t>壱　　岐</t>
  </si>
  <si>
    <t>壱岐商業</t>
  </si>
  <si>
    <t>北 松 西</t>
  </si>
  <si>
    <t>宇　　久</t>
  </si>
  <si>
    <t>上 五 島</t>
  </si>
  <si>
    <t>中 五 島</t>
  </si>
  <si>
    <t>五　　島</t>
  </si>
  <si>
    <t>五 島 南</t>
  </si>
  <si>
    <t>奈　　留</t>
  </si>
  <si>
    <t>五島海陽</t>
  </si>
  <si>
    <t>五島(定)</t>
  </si>
  <si>
    <t>虹の原特支対馬分</t>
  </si>
  <si>
    <t>虹の原特支壱岐分</t>
  </si>
  <si>
    <t>佐特支 上五島分</t>
  </si>
  <si>
    <t>鶴南特支 五島分</t>
  </si>
  <si>
    <t>記入法　絵画→デザイン→彫刻→工芸→現代アート　３年→２年→１年→専攻</t>
  </si>
  <si>
    <t>×</t>
  </si>
  <si>
    <t>西澤　秀行</t>
  </si>
  <si>
    <t>長崎市小江原１－１－１</t>
  </si>
  <si>
    <t>095-844-5116</t>
  </si>
  <si>
    <r>
      <rPr>
        <sz val="10"/>
        <color indexed="10"/>
        <rFont val="ＤＦ平成ゴシック体W5"/>
        <family val="3"/>
      </rPr>
      <t>　※注意事項</t>
    </r>
    <r>
      <rPr>
        <sz val="10"/>
        <rFont val="ＤＦ平成ゴシック体W5"/>
        <family val="3"/>
      </rPr>
      <t xml:space="preserve">
◎エクセルにて入力し、USBフラッシュメモリで受付時に提出してください。（フォルダに、学校番号と学校名を記載してください）
◎この出品申込表を</t>
    </r>
    <r>
      <rPr>
        <sz val="10"/>
        <color indexed="10"/>
        <rFont val="ＤＦ平成ゴシック体W5"/>
        <family val="3"/>
      </rPr>
      <t>６枚</t>
    </r>
    <r>
      <rPr>
        <sz val="10"/>
        <rFont val="ＤＦ平成ゴシック体W5"/>
        <family val="3"/>
      </rPr>
      <t>コピーして提出（地区一括搬入の場合は７枚）
◎</t>
    </r>
    <r>
      <rPr>
        <sz val="10"/>
        <color indexed="30"/>
        <rFont val="ＤＦ平成ゴシック体W5"/>
        <family val="3"/>
      </rPr>
      <t>受付整理・受付番号・出品数・作品受付番号</t>
    </r>
    <r>
      <rPr>
        <sz val="10"/>
        <rFont val="ＤＦ平成ゴシック体W5"/>
        <family val="3"/>
      </rPr>
      <t>の欄以外は指示に従って入力してください。
◎</t>
    </r>
    <r>
      <rPr>
        <sz val="10"/>
        <color indexed="30"/>
        <rFont val="ＤＦ平成ゴシック体W5"/>
        <family val="3"/>
      </rPr>
      <t>部門・各部門種別・学年</t>
    </r>
    <r>
      <rPr>
        <sz val="10"/>
        <rFont val="ＤＦ平成ゴシック体W5"/>
        <family val="3"/>
      </rPr>
      <t>はリストより選択してください。</t>
    </r>
    <r>
      <rPr>
        <sz val="10"/>
        <color indexed="10"/>
        <rFont val="ＤＦ平成ゴシック体W5"/>
        <family val="3"/>
      </rPr>
      <t xml:space="preserve">（〃・同・々は使用しない）
</t>
    </r>
    <r>
      <rPr>
        <sz val="10"/>
        <rFont val="ＤＦ平成ゴシック体W5"/>
        <family val="3"/>
      </rPr>
      <t>◎</t>
    </r>
    <r>
      <rPr>
        <sz val="10"/>
        <color indexed="30"/>
        <rFont val="ＤＦ平成ゴシック体W5"/>
        <family val="3"/>
      </rPr>
      <t>大きさ</t>
    </r>
    <r>
      <rPr>
        <sz val="10"/>
        <rFont val="ＤＦ平成ゴシック体W5"/>
        <family val="3"/>
      </rPr>
      <t>はリストにある場合は選択しそれ以外は入力してください。</t>
    </r>
    <r>
      <rPr>
        <sz val="10"/>
        <color indexed="10"/>
        <rFont val="ＤＦ平成ゴシック体W5"/>
        <family val="3"/>
      </rPr>
      <t xml:space="preserve">（単位は㎝で、㎝は記入しない　縦×横×高さ）
</t>
    </r>
    <r>
      <rPr>
        <sz val="10"/>
        <rFont val="ＤＦ平成ゴシック体W5"/>
        <family val="3"/>
      </rPr>
      <t>◎各部門20点以内。ただし</t>
    </r>
    <r>
      <rPr>
        <sz val="10"/>
        <color indexed="10"/>
        <rFont val="ＤＦ平成ゴシック体W5"/>
        <family val="3"/>
      </rPr>
      <t>絵画とデザインの合計は20点以内</t>
    </r>
    <r>
      <rPr>
        <sz val="10"/>
        <rFont val="ＤＦ平成ゴシック体W5"/>
        <family val="3"/>
      </rPr>
      <t>。彫刻・工芸・現代アートを含めた場合の総出品数は</t>
    </r>
    <r>
      <rPr>
        <sz val="10"/>
        <color indexed="10"/>
        <rFont val="ＤＦ平成ゴシック体W5"/>
        <family val="3"/>
      </rPr>
      <t>25点以内</t>
    </r>
    <r>
      <rPr>
        <sz val="10"/>
        <rFont val="ＤＦ平成ゴシック体W5"/>
        <family val="3"/>
      </rPr>
      <t>。
◎九州大会参加の欄は参加の有無を全生徒記入して下さい。参加できる生徒は○を参加できない生徒は×を記入して下さい。
　〈参考〉第５回全九州高等学校総合文化祭長崎大会)令和３年12月10日(金)～12日(日)
　九州大会への参加については、受験、修学旅行の日程、遠征費などの問題を十分考慮した上でご記入ください。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</si>
</sst>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[Red]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ＤＦ平成ゴシック体W5"/>
      <family val="3"/>
    </font>
    <font>
      <sz val="12"/>
      <name val="Osaka"/>
      <family val="3"/>
    </font>
    <font>
      <sz val="6"/>
      <name val="ＭＳ Ｐゴシック"/>
      <family val="3"/>
    </font>
    <font>
      <sz val="16"/>
      <name val="ＤＦ平成ゴシック体W5"/>
      <family val="3"/>
    </font>
    <font>
      <sz val="6"/>
      <name val="Osaka"/>
      <family val="3"/>
    </font>
    <font>
      <sz val="10"/>
      <name val="ＤＦ平成ゴシック体W5"/>
      <family val="3"/>
    </font>
    <font>
      <sz val="11"/>
      <name val="ＤＦ平成ゴシック体W5"/>
      <family val="3"/>
    </font>
    <font>
      <sz val="9"/>
      <name val="ＤＦ平成ゴシック体W5"/>
      <family val="3"/>
    </font>
    <font>
      <sz val="10"/>
      <name val="Osaka"/>
      <family val="3"/>
    </font>
    <font>
      <sz val="20"/>
      <name val="ＤＦ平成ゴシック体W5"/>
      <family val="3"/>
    </font>
    <font>
      <sz val="11"/>
      <name val="ＭＳ ゴシック"/>
      <family val="3"/>
    </font>
    <font>
      <sz val="20"/>
      <name val="ＭＳ Ｐゴシック"/>
      <family val="3"/>
    </font>
    <font>
      <sz val="8"/>
      <color indexed="10"/>
      <name val="ＤＦ平成ゴシック体W5"/>
      <family val="3"/>
    </font>
    <font>
      <sz val="16"/>
      <name val="ＭＳ Ｐゴシック"/>
      <family val="3"/>
    </font>
    <font>
      <sz val="26"/>
      <name val="ＤＦ平成ゴシック体W5"/>
      <family val="3"/>
    </font>
    <font>
      <sz val="26"/>
      <name val="ＭＳ Ｐゴシック"/>
      <family val="3"/>
    </font>
    <font>
      <sz val="22"/>
      <name val="ＤＦ平成ゴシック体W5"/>
      <family val="3"/>
    </font>
    <font>
      <sz val="22"/>
      <name val="ＭＳ Ｐゴシック"/>
      <family val="3"/>
    </font>
    <font>
      <sz val="14"/>
      <name val="ＤＦ平成ゴシック体W5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0"/>
      <color indexed="10"/>
      <name val="ＤＦ平成ゴシック体W5"/>
      <family val="3"/>
    </font>
    <font>
      <sz val="10"/>
      <color indexed="30"/>
      <name val="ＤＦ平成ゴシック体W5"/>
      <family val="3"/>
    </font>
    <font>
      <sz val="6"/>
      <name val="ＤＦ平成ゴシック体W5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ＤＦ特太ゴシック体"/>
      <family val="3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61" applyFont="1">
      <alignment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2" fillId="0" borderId="0" xfId="61" applyFont="1" applyAlignment="1">
      <alignment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8" fillId="0" borderId="0" xfId="61" applyFont="1">
      <alignment/>
      <protection/>
    </xf>
    <xf numFmtId="176" fontId="0" fillId="0" borderId="0" xfId="0" applyNumberFormat="1" applyAlignment="1">
      <alignment horizontal="center"/>
    </xf>
    <xf numFmtId="176" fontId="2" fillId="0" borderId="0" xfId="61" applyNumberFormat="1" applyFont="1" applyAlignment="1">
      <alignment horizontal="center" vertical="center"/>
      <protection/>
    </xf>
    <xf numFmtId="176" fontId="0" fillId="0" borderId="0" xfId="0" applyNumberFormat="1" applyAlignment="1">
      <alignment/>
    </xf>
    <xf numFmtId="176" fontId="5" fillId="0" borderId="0" xfId="61" applyNumberFormat="1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49" fontId="8" fillId="0" borderId="13" xfId="61" applyNumberFormat="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177" fontId="12" fillId="0" borderId="0" xfId="60" applyNumberFormat="1" applyFont="1" applyAlignment="1">
      <alignment horizontal="right" vertical="center"/>
      <protection/>
    </xf>
    <xf numFmtId="0" fontId="12" fillId="0" borderId="0" xfId="60" applyFont="1">
      <alignment vertical="center"/>
      <protection/>
    </xf>
    <xf numFmtId="177" fontId="12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177" fontId="21" fillId="0" borderId="0" xfId="60" applyNumberFormat="1" applyFont="1" applyAlignment="1">
      <alignment horizontal="centerContinuous" vertical="center"/>
      <protection/>
    </xf>
    <xf numFmtId="0" fontId="21" fillId="0" borderId="0" xfId="60" applyFont="1" applyAlignment="1">
      <alignment horizontal="centerContinuous" vertical="center"/>
      <protection/>
    </xf>
    <xf numFmtId="0" fontId="22" fillId="0" borderId="0" xfId="60" applyFont="1">
      <alignment vertical="center"/>
      <protection/>
    </xf>
    <xf numFmtId="0" fontId="23" fillId="0" borderId="0" xfId="60" applyFont="1">
      <alignment vertical="center"/>
      <protection/>
    </xf>
    <xf numFmtId="177" fontId="23" fillId="0" borderId="26" xfId="60" applyNumberFormat="1" applyFont="1" applyBorder="1" applyAlignment="1">
      <alignment horizontal="centerContinuous" vertical="center"/>
      <protection/>
    </xf>
    <xf numFmtId="0" fontId="24" fillId="0" borderId="27" xfId="60" applyFont="1" applyBorder="1" applyAlignment="1">
      <alignment horizontal="centerContinuous" vertical="center"/>
      <protection/>
    </xf>
    <xf numFmtId="0" fontId="24" fillId="0" borderId="0" xfId="60" applyFont="1" applyBorder="1" applyAlignment="1">
      <alignment vertical="center"/>
      <protection/>
    </xf>
    <xf numFmtId="0" fontId="13" fillId="0" borderId="0" xfId="60" applyFont="1">
      <alignment vertical="center"/>
      <protection/>
    </xf>
    <xf numFmtId="0" fontId="12" fillId="0" borderId="28" xfId="60" applyFont="1" applyBorder="1" applyAlignment="1">
      <alignment horizontal="center" vertical="center" shrinkToFit="1"/>
      <protection/>
    </xf>
    <xf numFmtId="0" fontId="12" fillId="0" borderId="29" xfId="60" applyFont="1" applyBorder="1" applyAlignment="1">
      <alignment horizontal="center" vertical="center" shrinkToFit="1"/>
      <protection/>
    </xf>
    <xf numFmtId="177" fontId="0" fillId="0" borderId="0" xfId="60" applyNumberFormat="1" applyFont="1" applyAlignment="1">
      <alignment horizontal="right" vertical="center"/>
      <protection/>
    </xf>
    <xf numFmtId="0" fontId="0" fillId="0" borderId="0" xfId="60" applyFont="1" applyAlignment="1">
      <alignment vertical="center"/>
      <protection/>
    </xf>
    <xf numFmtId="177" fontId="0" fillId="0" borderId="0" xfId="60" applyNumberFormat="1" applyFont="1" applyAlignment="1">
      <alignment vertical="center"/>
      <protection/>
    </xf>
    <xf numFmtId="177" fontId="0" fillId="0" borderId="0" xfId="60" applyNumberFormat="1" applyFont="1">
      <alignment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8" fillId="0" borderId="30" xfId="61" applyNumberFormat="1" applyFont="1" applyBorder="1" applyAlignment="1">
      <alignment horizontal="center" vertical="center"/>
      <protection/>
    </xf>
    <xf numFmtId="176" fontId="8" fillId="0" borderId="31" xfId="61" applyNumberFormat="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177" fontId="12" fillId="0" borderId="32" xfId="60" applyNumberFormat="1" applyFont="1" applyBorder="1" applyAlignment="1">
      <alignment horizontal="center" vertical="center" wrapText="1"/>
      <protection/>
    </xf>
    <xf numFmtId="0" fontId="25" fillId="0" borderId="27" xfId="60" applyFont="1" applyBorder="1" applyAlignment="1">
      <alignment horizontal="center" vertical="center" shrinkToFit="1"/>
      <protection/>
    </xf>
    <xf numFmtId="177" fontId="12" fillId="0" borderId="33" xfId="0" applyNumberFormat="1" applyFont="1" applyBorder="1" applyAlignment="1">
      <alignment horizontal="right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177" fontId="12" fillId="0" borderId="33" xfId="0" applyNumberFormat="1" applyFont="1" applyBorder="1" applyAlignment="1">
      <alignment vertical="center" shrinkToFit="1"/>
    </xf>
    <xf numFmtId="0" fontId="12" fillId="0" borderId="29" xfId="0" applyFont="1" applyBorder="1" applyAlignment="1">
      <alignment horizontal="center" vertical="center" shrinkToFit="1"/>
    </xf>
    <xf numFmtId="177" fontId="12" fillId="0" borderId="35" xfId="0" applyNumberFormat="1" applyFont="1" applyBorder="1" applyAlignment="1">
      <alignment horizontal="right" vertical="center" shrinkToFit="1"/>
    </xf>
    <xf numFmtId="0" fontId="12" fillId="0" borderId="36" xfId="0" applyFont="1" applyBorder="1" applyAlignment="1">
      <alignment horizontal="center" vertical="center" shrinkToFit="1"/>
    </xf>
    <xf numFmtId="177" fontId="12" fillId="0" borderId="37" xfId="0" applyNumberFormat="1" applyFont="1" applyBorder="1" applyAlignment="1">
      <alignment horizontal="right" vertical="center" shrinkToFit="1"/>
    </xf>
    <xf numFmtId="0" fontId="12" fillId="0" borderId="38" xfId="0" applyFont="1" applyBorder="1" applyAlignment="1">
      <alignment horizontal="center" vertical="center" shrinkToFit="1"/>
    </xf>
    <xf numFmtId="177" fontId="12" fillId="0" borderId="39" xfId="0" applyNumberFormat="1" applyFont="1" applyBorder="1" applyAlignment="1">
      <alignment horizontal="right" vertical="center" shrinkToFit="1"/>
    </xf>
    <xf numFmtId="0" fontId="12" fillId="0" borderId="40" xfId="0" applyFont="1" applyBorder="1" applyAlignment="1">
      <alignment horizontal="center" vertical="center" shrinkToFit="1"/>
    </xf>
    <xf numFmtId="0" fontId="8" fillId="0" borderId="41" xfId="61" applyFont="1" applyBorder="1" applyAlignment="1">
      <alignment horizontal="center" vertical="center" shrinkToFit="1"/>
      <protection/>
    </xf>
    <xf numFmtId="0" fontId="8" fillId="0" borderId="42" xfId="61" applyFont="1" applyBorder="1" applyAlignment="1">
      <alignment horizontal="center" vertical="center" shrinkToFit="1"/>
      <protection/>
    </xf>
    <xf numFmtId="176" fontId="8" fillId="0" borderId="42" xfId="61" applyNumberFormat="1" applyFont="1" applyBorder="1" applyAlignment="1">
      <alignment horizontal="center" vertical="center" shrinkToFit="1"/>
      <protection/>
    </xf>
    <xf numFmtId="176" fontId="8" fillId="0" borderId="43" xfId="61" applyNumberFormat="1" applyFont="1" applyBorder="1" applyAlignment="1">
      <alignment horizontal="center" vertical="center" shrinkToFit="1"/>
      <protection/>
    </xf>
    <xf numFmtId="0" fontId="8" fillId="0" borderId="43" xfId="61" applyFont="1" applyFill="1" applyBorder="1" applyAlignment="1">
      <alignment horizontal="center" vertical="center" shrinkToFit="1"/>
      <protection/>
    </xf>
    <xf numFmtId="0" fontId="8" fillId="0" borderId="44" xfId="61" applyFont="1" applyFill="1" applyBorder="1" applyAlignment="1">
      <alignment horizontal="center" vertical="center" shrinkToFit="1"/>
      <protection/>
    </xf>
    <xf numFmtId="0" fontId="8" fillId="0" borderId="45" xfId="61" applyFont="1" applyBorder="1" applyAlignment="1">
      <alignment horizontal="left" vertical="center" shrinkToFit="1"/>
      <protection/>
    </xf>
    <xf numFmtId="49" fontId="8" fillId="0" borderId="46" xfId="61" applyNumberFormat="1" applyFont="1" applyFill="1" applyBorder="1" applyAlignment="1">
      <alignment horizontal="center" vertical="center" shrinkToFit="1"/>
      <protection/>
    </xf>
    <xf numFmtId="49" fontId="8" fillId="0" borderId="45" xfId="61" applyNumberFormat="1" applyFont="1" applyBorder="1" applyAlignment="1">
      <alignment horizontal="left" vertical="center" shrinkToFit="1"/>
      <protection/>
    </xf>
    <xf numFmtId="0" fontId="8" fillId="0" borderId="45" xfId="61" applyFont="1" applyFill="1" applyBorder="1" applyAlignment="1">
      <alignment horizontal="center" vertical="center" shrinkToFit="1"/>
      <protection/>
    </xf>
    <xf numFmtId="0" fontId="8" fillId="0" borderId="47" xfId="61" applyFont="1" applyBorder="1" applyAlignment="1">
      <alignment horizontal="center" vertical="center" shrinkToFit="1"/>
      <protection/>
    </xf>
    <xf numFmtId="0" fontId="8" fillId="0" borderId="48" xfId="61" applyFont="1" applyBorder="1" applyAlignment="1">
      <alignment horizontal="center" vertical="center" shrinkToFit="1"/>
      <protection/>
    </xf>
    <xf numFmtId="176" fontId="8" fillId="0" borderId="48" xfId="61" applyNumberFormat="1" applyFont="1" applyBorder="1" applyAlignment="1">
      <alignment horizontal="center" vertical="center" shrinkToFit="1"/>
      <protection/>
    </xf>
    <xf numFmtId="176" fontId="8" fillId="0" borderId="10" xfId="61" applyNumberFormat="1" applyFont="1" applyBorder="1" applyAlignment="1">
      <alignment horizontal="center" vertical="center" shrinkToFit="1"/>
      <protection/>
    </xf>
    <xf numFmtId="0" fontId="8" fillId="0" borderId="10" xfId="61" applyFont="1" applyFill="1" applyBorder="1" applyAlignment="1">
      <alignment horizontal="center" vertical="center" shrinkToFit="1"/>
      <protection/>
    </xf>
    <xf numFmtId="0" fontId="8" fillId="0" borderId="49" xfId="61" applyFont="1" applyFill="1" applyBorder="1" applyAlignment="1">
      <alignment horizontal="center" vertical="center" shrinkToFit="1"/>
      <protection/>
    </xf>
    <xf numFmtId="0" fontId="8" fillId="0" borderId="50" xfId="61" applyFont="1" applyBorder="1" applyAlignment="1">
      <alignment horizontal="left" vertical="center" shrinkToFit="1"/>
      <protection/>
    </xf>
    <xf numFmtId="49" fontId="8" fillId="0" borderId="51" xfId="61" applyNumberFormat="1" applyFont="1" applyFill="1" applyBorder="1" applyAlignment="1">
      <alignment horizontal="center" vertical="center" shrinkToFit="1"/>
      <protection/>
    </xf>
    <xf numFmtId="49" fontId="8" fillId="0" borderId="50" xfId="61" applyNumberFormat="1" applyFont="1" applyBorder="1" applyAlignment="1">
      <alignment horizontal="left" vertical="center" shrinkToFit="1"/>
      <protection/>
    </xf>
    <xf numFmtId="0" fontId="8" fillId="0" borderId="50" xfId="61" applyFont="1" applyFill="1" applyBorder="1" applyAlignment="1">
      <alignment horizontal="center" vertical="center" shrinkToFit="1"/>
      <protection/>
    </xf>
    <xf numFmtId="0" fontId="8" fillId="0" borderId="50" xfId="61" applyFont="1" applyFill="1" applyBorder="1" applyAlignment="1">
      <alignment horizontal="center" vertical="center" shrinkToFit="1"/>
      <protection/>
    </xf>
    <xf numFmtId="0" fontId="8" fillId="0" borderId="52" xfId="61" applyFont="1" applyBorder="1" applyAlignment="1">
      <alignment horizontal="center" shrinkToFit="1"/>
      <protection/>
    </xf>
    <xf numFmtId="0" fontId="8" fillId="0" borderId="52" xfId="61" applyFont="1" applyBorder="1" applyAlignment="1">
      <alignment horizontal="center" vertical="center" shrinkToFit="1"/>
      <protection/>
    </xf>
    <xf numFmtId="176" fontId="8" fillId="0" borderId="52" xfId="61" applyNumberFormat="1" applyFont="1" applyBorder="1" applyAlignment="1">
      <alignment horizontal="center" vertical="center" shrinkToFit="1"/>
      <protection/>
    </xf>
    <xf numFmtId="176" fontId="8" fillId="0" borderId="20" xfId="61" applyNumberFormat="1" applyFont="1" applyBorder="1" applyAlignment="1">
      <alignment horizontal="center" vertical="center" shrinkToFit="1"/>
      <protection/>
    </xf>
    <xf numFmtId="0" fontId="8" fillId="0" borderId="20" xfId="61" applyFont="1" applyFill="1" applyBorder="1" applyAlignment="1">
      <alignment horizontal="center" vertical="center" shrinkToFit="1"/>
      <protection/>
    </xf>
    <xf numFmtId="0" fontId="8" fillId="0" borderId="24" xfId="61" applyFont="1" applyFill="1" applyBorder="1" applyAlignment="1">
      <alignment horizontal="center" vertical="center" shrinkToFit="1"/>
      <protection/>
    </xf>
    <xf numFmtId="0" fontId="8" fillId="0" borderId="53" xfId="61" applyFont="1" applyBorder="1" applyAlignment="1">
      <alignment horizontal="left" vertical="center" shrinkToFit="1"/>
      <protection/>
    </xf>
    <xf numFmtId="49" fontId="8" fillId="0" borderId="54" xfId="61" applyNumberFormat="1" applyFont="1" applyFill="1" applyBorder="1" applyAlignment="1">
      <alignment horizontal="center" vertical="center" shrinkToFit="1"/>
      <protection/>
    </xf>
    <xf numFmtId="49" fontId="8" fillId="0" borderId="53" xfId="61" applyNumberFormat="1" applyFont="1" applyBorder="1" applyAlignment="1">
      <alignment horizontal="left" vertical="center" shrinkToFit="1"/>
      <protection/>
    </xf>
    <xf numFmtId="0" fontId="8" fillId="0" borderId="53" xfId="61" applyFont="1" applyFill="1" applyBorder="1" applyAlignment="1">
      <alignment horizontal="center" vertical="center" shrinkToFit="1"/>
      <protection/>
    </xf>
    <xf numFmtId="0" fontId="2" fillId="0" borderId="55" xfId="61" applyFont="1" applyBorder="1" applyAlignment="1">
      <alignment horizontal="center" vertical="center"/>
      <protection/>
    </xf>
    <xf numFmtId="0" fontId="2" fillId="0" borderId="56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NumberFormat="1" applyAlignment="1">
      <alignment/>
    </xf>
    <xf numFmtId="0" fontId="29" fillId="0" borderId="18" xfId="61" applyFont="1" applyBorder="1" applyAlignment="1">
      <alignment horizontal="center" vertical="center" wrapText="1" shrinkToFit="1"/>
      <protection/>
    </xf>
    <xf numFmtId="0" fontId="4" fillId="0" borderId="16" xfId="0" applyFont="1" applyBorder="1" applyAlignment="1">
      <alignment horizontal="center" vertical="center" shrinkToFit="1"/>
    </xf>
    <xf numFmtId="0" fontId="7" fillId="0" borderId="57" xfId="61" applyFont="1" applyBorder="1" applyAlignment="1">
      <alignment horizontal="center" vertical="center"/>
      <protection/>
    </xf>
    <xf numFmtId="0" fontId="7" fillId="0" borderId="31" xfId="61" applyFont="1" applyBorder="1">
      <alignment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59" xfId="61" applyFont="1" applyBorder="1">
      <alignment/>
      <protection/>
    </xf>
    <xf numFmtId="0" fontId="8" fillId="0" borderId="17" xfId="6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/>
    </xf>
    <xf numFmtId="0" fontId="8" fillId="0" borderId="57" xfId="61" applyFont="1" applyBorder="1" applyAlignment="1">
      <alignment horizontal="center" vertical="center"/>
      <protection/>
    </xf>
    <xf numFmtId="0" fontId="8" fillId="0" borderId="60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61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62" xfId="61" applyFont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63" xfId="61" applyFont="1" applyBorder="1" applyAlignment="1">
      <alignment horizontal="center" vertical="center"/>
      <protection/>
    </xf>
    <xf numFmtId="0" fontId="7" fillId="0" borderId="59" xfId="61" applyFont="1" applyBorder="1" applyAlignment="1">
      <alignment horizontal="center" vertical="center"/>
      <protection/>
    </xf>
    <xf numFmtId="0" fontId="7" fillId="28" borderId="64" xfId="61" applyFont="1" applyFill="1" applyBorder="1" applyAlignment="1">
      <alignment horizontal="left" vertical="top" wrapText="1"/>
      <protection/>
    </xf>
    <xf numFmtId="0" fontId="7" fillId="28" borderId="0" xfId="61" applyFont="1" applyFill="1" applyBorder="1" applyAlignment="1">
      <alignment horizontal="left" vertical="top" wrapText="1"/>
      <protection/>
    </xf>
    <xf numFmtId="0" fontId="26" fillId="28" borderId="0" xfId="0" applyFont="1" applyFill="1" applyAlignment="1">
      <alignment horizontal="left" wrapText="1"/>
    </xf>
    <xf numFmtId="0" fontId="26" fillId="28" borderId="0" xfId="0" applyFont="1" applyFill="1" applyAlignment="1">
      <alignment horizontal="left"/>
    </xf>
    <xf numFmtId="0" fontId="26" fillId="28" borderId="64" xfId="0" applyFont="1" applyFill="1" applyBorder="1" applyAlignment="1">
      <alignment horizontal="left" wrapText="1"/>
    </xf>
    <xf numFmtId="0" fontId="26" fillId="28" borderId="0" xfId="0" applyFont="1" applyFill="1" applyBorder="1" applyAlignment="1">
      <alignment horizontal="left" wrapText="1"/>
    </xf>
    <xf numFmtId="0" fontId="26" fillId="28" borderId="64" xfId="0" applyFont="1" applyFill="1" applyBorder="1" applyAlignment="1">
      <alignment horizontal="left"/>
    </xf>
    <xf numFmtId="0" fontId="16" fillId="0" borderId="18" xfId="61" applyFont="1" applyBorder="1" applyAlignment="1">
      <alignment horizontal="center" vertical="center"/>
      <protection/>
    </xf>
    <xf numFmtId="0" fontId="17" fillId="0" borderId="16" xfId="0" applyFont="1" applyBorder="1" applyAlignment="1">
      <alignment horizontal="center" vertical="center"/>
    </xf>
    <xf numFmtId="0" fontId="7" fillId="0" borderId="58" xfId="61" applyFont="1" applyBorder="1" applyAlignment="1">
      <alignment horizontal="center" vertical="center" wrapText="1"/>
      <protection/>
    </xf>
    <xf numFmtId="0" fontId="7" fillId="0" borderId="59" xfId="61" applyFont="1" applyBorder="1" applyAlignment="1">
      <alignment horizontal="center" vertical="center" wrapText="1"/>
      <protection/>
    </xf>
    <xf numFmtId="0" fontId="7" fillId="0" borderId="65" xfId="61" applyFont="1" applyBorder="1" applyAlignment="1">
      <alignment horizontal="center" vertical="center" wrapText="1"/>
      <protection/>
    </xf>
    <xf numFmtId="0" fontId="7" fillId="0" borderId="66" xfId="61" applyFont="1" applyBorder="1">
      <alignment/>
      <protection/>
    </xf>
    <xf numFmtId="176" fontId="7" fillId="0" borderId="65" xfId="61" applyNumberFormat="1" applyFont="1" applyBorder="1" applyAlignment="1">
      <alignment horizontal="center" vertical="center" wrapText="1"/>
      <protection/>
    </xf>
    <xf numFmtId="176" fontId="10" fillId="0" borderId="66" xfId="61" applyNumberFormat="1" applyFont="1" applyBorder="1" applyAlignment="1">
      <alignment/>
      <protection/>
    </xf>
    <xf numFmtId="0" fontId="10" fillId="0" borderId="66" xfId="61" applyFont="1" applyBorder="1" applyAlignment="1">
      <alignment/>
      <protection/>
    </xf>
    <xf numFmtId="176" fontId="7" fillId="0" borderId="65" xfId="61" applyNumberFormat="1" applyFont="1" applyBorder="1" applyAlignment="1">
      <alignment horizontal="center" vertical="center"/>
      <protection/>
    </xf>
    <xf numFmtId="176" fontId="7" fillId="0" borderId="66" xfId="61" applyNumberFormat="1" applyFont="1" applyBorder="1" applyAlignment="1">
      <alignment horizontal="center" vertical="center"/>
      <protection/>
    </xf>
    <xf numFmtId="0" fontId="0" fillId="0" borderId="67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7" fillId="0" borderId="45" xfId="61" applyFont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0" fillId="0" borderId="12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25" xfId="61" applyFont="1" applyBorder="1">
      <alignment/>
      <protection/>
    </xf>
    <xf numFmtId="0" fontId="7" fillId="0" borderId="42" xfId="61" applyFont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75" xfId="61" applyFont="1" applyBorder="1" applyAlignment="1">
      <alignment horizontal="left" vertical="center"/>
      <protection/>
    </xf>
    <xf numFmtId="0" fontId="0" fillId="0" borderId="76" xfId="0" applyBorder="1" applyAlignment="1">
      <alignment horizontal="left" vertical="center"/>
    </xf>
    <xf numFmtId="0" fontId="14" fillId="0" borderId="28" xfId="61" applyFont="1" applyBorder="1" applyAlignment="1">
      <alignment horizontal="center" vertical="top" textRotation="255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72" xfId="61" applyFont="1" applyBorder="1" applyAlignment="1">
      <alignment horizontal="center" vertical="center"/>
      <protection/>
    </xf>
    <xf numFmtId="0" fontId="8" fillId="0" borderId="67" xfId="6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indent="1"/>
    </xf>
    <xf numFmtId="0" fontId="0" fillId="0" borderId="49" xfId="0" applyFont="1" applyBorder="1" applyAlignment="1">
      <alignment horizontal="left" indent="1"/>
    </xf>
    <xf numFmtId="0" fontId="0" fillId="0" borderId="77" xfId="0" applyFont="1" applyBorder="1" applyAlignment="1">
      <alignment horizontal="left" indent="1"/>
    </xf>
    <xf numFmtId="0" fontId="0" fillId="0" borderId="50" xfId="0" applyBorder="1" applyAlignment="1">
      <alignment horizontal="left" vertical="center" indent="1"/>
    </xf>
    <xf numFmtId="0" fontId="0" fillId="0" borderId="49" xfId="0" applyBorder="1" applyAlignment="1">
      <alignment horizontal="left" indent="1"/>
    </xf>
    <xf numFmtId="0" fontId="0" fillId="0" borderId="77" xfId="0" applyBorder="1" applyAlignment="1">
      <alignment horizontal="left" indent="1"/>
    </xf>
    <xf numFmtId="0" fontId="0" fillId="0" borderId="14" xfId="0" applyFont="1" applyBorder="1" applyAlignment="1">
      <alignment/>
    </xf>
    <xf numFmtId="0" fontId="5" fillId="0" borderId="57" xfId="61" applyFont="1" applyBorder="1" applyAlignment="1">
      <alignment horizontal="center" vertical="center" shrinkToFit="1"/>
      <protection/>
    </xf>
    <xf numFmtId="0" fontId="15" fillId="0" borderId="23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78" xfId="0" applyFont="1" applyBorder="1" applyAlignment="1">
      <alignment/>
    </xf>
    <xf numFmtId="0" fontId="18" fillId="0" borderId="68" xfId="61" applyFont="1" applyBorder="1" applyAlignment="1">
      <alignment horizontal="center" vertical="center"/>
      <protection/>
    </xf>
    <xf numFmtId="0" fontId="19" fillId="0" borderId="69" xfId="0" applyFont="1" applyBorder="1" applyAlignment="1">
      <alignment/>
    </xf>
    <xf numFmtId="0" fontId="19" fillId="0" borderId="70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78" xfId="0" applyFont="1" applyBorder="1" applyAlignment="1">
      <alignment/>
    </xf>
    <xf numFmtId="0" fontId="13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8高美展出品申込表（　学校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2876550</xdr:colOff>
      <xdr:row>0</xdr:row>
      <xdr:rowOff>9525</xdr:rowOff>
    </xdr:from>
    <xdr:ext cx="1971675" cy="476250"/>
    <xdr:sp>
      <xdr:nvSpPr>
        <xdr:cNvPr id="1" name="テキスト ボックス 1"/>
        <xdr:cNvSpPr txBox="1">
          <a:spLocks noChangeArrowheads="1"/>
        </xdr:cNvSpPr>
      </xdr:nvSpPr>
      <xdr:spPr>
        <a:xfrm>
          <a:off x="9124950" y="9525"/>
          <a:ext cx="197167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twoCellAnchor>
    <xdr:from>
      <xdr:col>6</xdr:col>
      <xdr:colOff>104775</xdr:colOff>
      <xdr:row>14</xdr:row>
      <xdr:rowOff>47625</xdr:rowOff>
    </xdr:from>
    <xdr:to>
      <xdr:col>8</xdr:col>
      <xdr:colOff>295275</xdr:colOff>
      <xdr:row>17</xdr:row>
      <xdr:rowOff>142875</xdr:rowOff>
    </xdr:to>
    <xdr:sp>
      <xdr:nvSpPr>
        <xdr:cNvPr id="2" name="四角形吹き出し 3"/>
        <xdr:cNvSpPr>
          <a:spLocks/>
        </xdr:cNvSpPr>
      </xdr:nvSpPr>
      <xdr:spPr>
        <a:xfrm>
          <a:off x="2495550" y="2867025"/>
          <a:ext cx="2514600" cy="619125"/>
        </a:xfrm>
        <a:prstGeom prst="wedgeRectCallout">
          <a:avLst>
            <a:gd name="adj1" fmla="val -61875"/>
            <a:gd name="adj2" fmla="val 56773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部門は、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絵画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デザイン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彫刻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工芸</a:t>
          </a:r>
          <a:r>
            <a:rPr lang="en-US" cap="none" sz="1050" b="1" i="0" u="none" baseline="0">
              <a:solidFill>
                <a:srgbClr val="000000"/>
              </a:solidFill>
            </a:rPr>
            <a:t>→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現ア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の順に記入してください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266700</xdr:colOff>
      <xdr:row>19</xdr:row>
      <xdr:rowOff>76200</xdr:rowOff>
    </xdr:from>
    <xdr:to>
      <xdr:col>10</xdr:col>
      <xdr:colOff>2762250</xdr:colOff>
      <xdr:row>22</xdr:row>
      <xdr:rowOff>85725</xdr:rowOff>
    </xdr:to>
    <xdr:sp>
      <xdr:nvSpPr>
        <xdr:cNvPr id="3" name="四角形吹き出し 4"/>
        <xdr:cNvSpPr>
          <a:spLocks/>
        </xdr:cNvSpPr>
      </xdr:nvSpPr>
      <xdr:spPr>
        <a:xfrm>
          <a:off x="6515100" y="3819525"/>
          <a:ext cx="2495550" cy="695325"/>
        </a:xfrm>
        <a:prstGeom prst="wedgeRectCallout">
          <a:avLst>
            <a:gd name="adj1" fmla="val -65277"/>
            <a:gd name="adj2" fmla="val 21388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学年は、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各部門ごとに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２年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１年の順に記入してください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10</xdr:col>
      <xdr:colOff>504825</xdr:colOff>
      <xdr:row>27</xdr:row>
      <xdr:rowOff>28575</xdr:rowOff>
    </xdr:from>
    <xdr:to>
      <xdr:col>10</xdr:col>
      <xdr:colOff>3533775</xdr:colOff>
      <xdr:row>33</xdr:row>
      <xdr:rowOff>9525</xdr:rowOff>
    </xdr:to>
    <xdr:sp>
      <xdr:nvSpPr>
        <xdr:cNvPr id="4" name="四角形吹き出し 5"/>
        <xdr:cNvSpPr>
          <a:spLocks/>
        </xdr:cNvSpPr>
      </xdr:nvSpPr>
      <xdr:spPr>
        <a:xfrm>
          <a:off x="6753225" y="5600700"/>
          <a:ext cx="3028950" cy="1352550"/>
        </a:xfrm>
        <a:prstGeom prst="wedgeRectCallout">
          <a:avLst>
            <a:gd name="adj1" fmla="val -61092"/>
            <a:gd name="adj2" fmla="val -55824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デザイン部門は「○○ポスター」、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「○○のための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ポスター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「○○のためのイラストレーション」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をテーマにした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イラストレーション」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など、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説明を記入してください。</a:t>
          </a:r>
        </a:p>
      </xdr:txBody>
    </xdr:sp>
    <xdr:clientData/>
  </xdr:twoCellAnchor>
  <xdr:twoCellAnchor>
    <xdr:from>
      <xdr:col>11</xdr:col>
      <xdr:colOff>295275</xdr:colOff>
      <xdr:row>29</xdr:row>
      <xdr:rowOff>85725</xdr:rowOff>
    </xdr:from>
    <xdr:to>
      <xdr:col>12</xdr:col>
      <xdr:colOff>400050</xdr:colOff>
      <xdr:row>40</xdr:row>
      <xdr:rowOff>85725</xdr:rowOff>
    </xdr:to>
    <xdr:sp>
      <xdr:nvSpPr>
        <xdr:cNvPr id="5" name="四角形吹き出し 6"/>
        <xdr:cNvSpPr>
          <a:spLocks/>
        </xdr:cNvSpPr>
      </xdr:nvSpPr>
      <xdr:spPr>
        <a:xfrm>
          <a:off x="10115550" y="6115050"/>
          <a:ext cx="2190750" cy="2514600"/>
        </a:xfrm>
        <a:prstGeom prst="wedgeRectCallout">
          <a:avLst>
            <a:gd name="adj1" fmla="val 87495"/>
            <a:gd name="adj2" fmla="val -46712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九州大会に選ばれた場合、必ず生徒が参加しなければなりません。（作品のみの出品は不可）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九州大会は１２月開催のため、受験、修学旅行、遠征費などを十分考慮した上で、参加できるかどうかを入力ください。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特別な事情（コロナウイルス関連など）がある場合はこの限りではありません。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必ず生徒本人に確認の上、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11</xdr:col>
      <xdr:colOff>152400</xdr:colOff>
      <xdr:row>15</xdr:row>
      <xdr:rowOff>85725</xdr:rowOff>
    </xdr:from>
    <xdr:to>
      <xdr:col>11</xdr:col>
      <xdr:colOff>1714500</xdr:colOff>
      <xdr:row>17</xdr:row>
      <xdr:rowOff>171450</xdr:rowOff>
    </xdr:to>
    <xdr:sp>
      <xdr:nvSpPr>
        <xdr:cNvPr id="6" name="四角形吹き出し 7"/>
        <xdr:cNvSpPr>
          <a:spLocks/>
        </xdr:cNvSpPr>
      </xdr:nvSpPr>
      <xdr:spPr>
        <a:xfrm>
          <a:off x="9972675" y="3105150"/>
          <a:ext cx="1562100" cy="409575"/>
        </a:xfrm>
        <a:prstGeom prst="wedgeRectCallout">
          <a:avLst>
            <a:gd name="adj1" fmla="val -36013"/>
            <a:gd name="adj2" fmla="val 107560"/>
          </a:avLst>
        </a:prstGeom>
        <a:solidFill>
          <a:srgbClr val="FFCC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」をつけてください。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39640;&#32654;&#23637;&#12398;&#12513;&#12452;&#12531;&#12486;&#12441;&#12540;&#12479;&#9733;\r2\r2&#39640;&#32654;&#23637;&#21215;&#38598;&#35201;&#38917;\r2&#39640;&#32654;&#23637;&#20986;&#21697;&#30003;&#3679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年度"/>
      <sheetName val="記入例"/>
      <sheetName val="学校番号"/>
      <sheetName val="Sheet2"/>
    </sheetNames>
    <sheetDataSet>
      <sheetData sheetId="3">
        <row r="1">
          <cell r="A1">
            <v>101</v>
          </cell>
          <cell r="B1" t="str">
            <v>長 崎 東</v>
          </cell>
        </row>
        <row r="2">
          <cell r="A2">
            <v>102</v>
          </cell>
          <cell r="B2" t="str">
            <v>長 崎 西</v>
          </cell>
        </row>
        <row r="3">
          <cell r="A3">
            <v>103</v>
          </cell>
          <cell r="B3" t="str">
            <v>長 崎 南</v>
          </cell>
        </row>
        <row r="4">
          <cell r="A4">
            <v>104</v>
          </cell>
          <cell r="B4" t="str">
            <v>長 崎 北</v>
          </cell>
        </row>
        <row r="5">
          <cell r="A5">
            <v>105</v>
          </cell>
          <cell r="B5" t="str">
            <v>長崎北陽台</v>
          </cell>
        </row>
        <row r="6">
          <cell r="A6">
            <v>106</v>
          </cell>
          <cell r="B6" t="str">
            <v>長崎工業</v>
          </cell>
        </row>
        <row r="7">
          <cell r="A7">
            <v>107</v>
          </cell>
          <cell r="B7" t="str">
            <v>長崎鶴洋</v>
          </cell>
        </row>
        <row r="8">
          <cell r="A8">
            <v>108</v>
          </cell>
          <cell r="B8" t="str">
            <v>長崎明誠</v>
          </cell>
        </row>
        <row r="9">
          <cell r="A9">
            <v>109</v>
          </cell>
          <cell r="B9" t="str">
            <v>鳴　　滝</v>
          </cell>
        </row>
        <row r="10">
          <cell r="A10">
            <v>110</v>
          </cell>
          <cell r="B10" t="str">
            <v>長崎商業</v>
          </cell>
        </row>
        <row r="11">
          <cell r="A11">
            <v>111</v>
          </cell>
          <cell r="B11" t="str">
            <v>大　　崎</v>
          </cell>
        </row>
        <row r="12">
          <cell r="A12">
            <v>112</v>
          </cell>
          <cell r="B12" t="str">
            <v>西 彼 杵</v>
          </cell>
        </row>
        <row r="13">
          <cell r="A13">
            <v>113</v>
          </cell>
          <cell r="B13" t="str">
            <v>西彼農業</v>
          </cell>
        </row>
        <row r="14">
          <cell r="A14">
            <v>114</v>
          </cell>
          <cell r="B14" t="str">
            <v>海　　星</v>
          </cell>
        </row>
        <row r="15">
          <cell r="A15">
            <v>115</v>
          </cell>
          <cell r="B15" t="str">
            <v>長崎南山</v>
          </cell>
        </row>
        <row r="16">
          <cell r="A16">
            <v>116</v>
          </cell>
          <cell r="B16" t="str">
            <v>活　　水</v>
          </cell>
        </row>
        <row r="17">
          <cell r="A17">
            <v>117</v>
          </cell>
          <cell r="B17" t="str">
            <v>鶴鳴長崎女子</v>
          </cell>
        </row>
        <row r="18">
          <cell r="A18">
            <v>118</v>
          </cell>
          <cell r="B18" t="str">
            <v>長崎玉成</v>
          </cell>
        </row>
        <row r="19">
          <cell r="A19">
            <v>119</v>
          </cell>
          <cell r="B19" t="str">
            <v>長崎女子商業</v>
          </cell>
        </row>
        <row r="20">
          <cell r="A20">
            <v>120</v>
          </cell>
          <cell r="B20" t="str">
            <v>聖母の騎士</v>
          </cell>
        </row>
        <row r="21">
          <cell r="A21">
            <v>121</v>
          </cell>
          <cell r="B21" t="str">
            <v>瓊　　浦</v>
          </cell>
        </row>
        <row r="22">
          <cell r="A22">
            <v>122</v>
          </cell>
          <cell r="B22" t="str">
            <v>純心女子</v>
          </cell>
        </row>
        <row r="23">
          <cell r="A23">
            <v>123</v>
          </cell>
          <cell r="B23" t="str">
            <v>総科大附属</v>
          </cell>
        </row>
        <row r="24">
          <cell r="A24">
            <v>124</v>
          </cell>
          <cell r="B24" t="str">
            <v>青　　雲</v>
          </cell>
        </row>
        <row r="25">
          <cell r="A25">
            <v>125</v>
          </cell>
          <cell r="B25" t="str">
            <v>精道三川台</v>
          </cell>
        </row>
        <row r="26">
          <cell r="A26">
            <v>126</v>
          </cell>
          <cell r="B26" t="str">
            <v>盲</v>
          </cell>
        </row>
        <row r="27">
          <cell r="A27">
            <v>127</v>
          </cell>
          <cell r="B27" t="str">
            <v>鶴南特支</v>
          </cell>
        </row>
        <row r="28">
          <cell r="A28">
            <v>128</v>
          </cell>
          <cell r="B28" t="str">
            <v>長崎特支</v>
          </cell>
        </row>
        <row r="29">
          <cell r="A29">
            <v>129</v>
          </cell>
          <cell r="B29" t="str">
            <v>長大附属特支</v>
          </cell>
        </row>
        <row r="30">
          <cell r="A30">
            <v>130</v>
          </cell>
          <cell r="B30" t="str">
            <v>長崎工業(定)</v>
          </cell>
        </row>
        <row r="31">
          <cell r="A31">
            <v>131</v>
          </cell>
          <cell r="B31" t="str">
            <v>鶴南特支 時津分</v>
          </cell>
        </row>
        <row r="32">
          <cell r="A32">
            <v>132</v>
          </cell>
          <cell r="B32" t="str">
            <v>鶴南特支 西杵分</v>
          </cell>
        </row>
        <row r="33">
          <cell r="A33">
            <v>133</v>
          </cell>
          <cell r="B33" t="str">
            <v>入力ミス</v>
          </cell>
        </row>
        <row r="34">
          <cell r="A34">
            <v>134</v>
          </cell>
          <cell r="B34" t="str">
            <v>入力ミス</v>
          </cell>
        </row>
        <row r="35">
          <cell r="A35">
            <v>135</v>
          </cell>
          <cell r="B35" t="str">
            <v>入力ミス</v>
          </cell>
        </row>
        <row r="36">
          <cell r="A36">
            <v>136</v>
          </cell>
          <cell r="B36" t="str">
            <v>入力ミス</v>
          </cell>
        </row>
        <row r="37">
          <cell r="A37">
            <v>137</v>
          </cell>
          <cell r="B37" t="str">
            <v>入力ミス</v>
          </cell>
        </row>
        <row r="38">
          <cell r="A38">
            <v>138</v>
          </cell>
          <cell r="B38" t="str">
            <v>入力ミス</v>
          </cell>
        </row>
        <row r="39">
          <cell r="A39">
            <v>139</v>
          </cell>
          <cell r="B39" t="str">
            <v>入力ミス</v>
          </cell>
        </row>
        <row r="40">
          <cell r="A40">
            <v>140</v>
          </cell>
          <cell r="B40" t="str">
            <v>入力ミス</v>
          </cell>
        </row>
        <row r="41">
          <cell r="A41">
            <v>141</v>
          </cell>
          <cell r="B41" t="str">
            <v>入力ミス</v>
          </cell>
        </row>
        <row r="42">
          <cell r="A42">
            <v>142</v>
          </cell>
          <cell r="B42" t="str">
            <v>入力ミス</v>
          </cell>
        </row>
        <row r="43">
          <cell r="A43">
            <v>143</v>
          </cell>
          <cell r="B43" t="str">
            <v>入力ミス</v>
          </cell>
        </row>
        <row r="44">
          <cell r="A44">
            <v>144</v>
          </cell>
          <cell r="B44" t="str">
            <v>入力ミス</v>
          </cell>
        </row>
        <row r="45">
          <cell r="A45">
            <v>145</v>
          </cell>
          <cell r="B45" t="str">
            <v>入力ミス</v>
          </cell>
        </row>
        <row r="46">
          <cell r="A46">
            <v>146</v>
          </cell>
          <cell r="B46" t="str">
            <v>入力ミス</v>
          </cell>
        </row>
        <row r="47">
          <cell r="A47">
            <v>147</v>
          </cell>
          <cell r="B47" t="str">
            <v>入力ミス</v>
          </cell>
        </row>
        <row r="48">
          <cell r="A48">
            <v>148</v>
          </cell>
          <cell r="B48" t="str">
            <v>入力ミス</v>
          </cell>
        </row>
        <row r="49">
          <cell r="A49">
            <v>149</v>
          </cell>
          <cell r="B49" t="str">
            <v>入力ミス</v>
          </cell>
        </row>
        <row r="50">
          <cell r="A50">
            <v>150</v>
          </cell>
          <cell r="B50" t="str">
            <v>入力ミス</v>
          </cell>
        </row>
        <row r="51">
          <cell r="A51">
            <v>151</v>
          </cell>
          <cell r="B51" t="str">
            <v>入力ミス</v>
          </cell>
        </row>
        <row r="52">
          <cell r="A52">
            <v>152</v>
          </cell>
          <cell r="B52" t="str">
            <v>入力ミス</v>
          </cell>
        </row>
        <row r="53">
          <cell r="A53">
            <v>153</v>
          </cell>
          <cell r="B53" t="str">
            <v>入力ミス</v>
          </cell>
        </row>
        <row r="54">
          <cell r="A54">
            <v>154</v>
          </cell>
          <cell r="B54" t="str">
            <v>入力ミス</v>
          </cell>
        </row>
        <row r="55">
          <cell r="A55">
            <v>155</v>
          </cell>
          <cell r="B55" t="str">
            <v>入力ミス</v>
          </cell>
        </row>
        <row r="56">
          <cell r="A56">
            <v>156</v>
          </cell>
          <cell r="B56" t="str">
            <v>入力ミス</v>
          </cell>
        </row>
        <row r="57">
          <cell r="A57">
            <v>157</v>
          </cell>
          <cell r="B57" t="str">
            <v>入力ミス</v>
          </cell>
        </row>
        <row r="58">
          <cell r="A58">
            <v>158</v>
          </cell>
          <cell r="B58" t="str">
            <v>入力ミス</v>
          </cell>
        </row>
        <row r="59">
          <cell r="A59">
            <v>159</v>
          </cell>
          <cell r="B59" t="str">
            <v>入力ミス</v>
          </cell>
        </row>
        <row r="60">
          <cell r="A60">
            <v>160</v>
          </cell>
          <cell r="B60" t="str">
            <v>入力ミス</v>
          </cell>
        </row>
        <row r="61">
          <cell r="A61">
            <v>161</v>
          </cell>
          <cell r="B61" t="str">
            <v>入力ミス</v>
          </cell>
        </row>
        <row r="62">
          <cell r="A62">
            <v>162</v>
          </cell>
          <cell r="B62" t="str">
            <v>入力ミス</v>
          </cell>
        </row>
        <row r="63">
          <cell r="A63">
            <v>163</v>
          </cell>
          <cell r="B63" t="str">
            <v>入力ミス</v>
          </cell>
        </row>
        <row r="64">
          <cell r="A64">
            <v>164</v>
          </cell>
          <cell r="B64" t="str">
            <v>入力ミス</v>
          </cell>
        </row>
        <row r="65">
          <cell r="A65">
            <v>165</v>
          </cell>
          <cell r="B65" t="str">
            <v>入力ミス</v>
          </cell>
        </row>
        <row r="66">
          <cell r="A66">
            <v>166</v>
          </cell>
          <cell r="B66" t="str">
            <v>入力ミス</v>
          </cell>
        </row>
        <row r="67">
          <cell r="A67">
            <v>167</v>
          </cell>
          <cell r="B67" t="str">
            <v>入力ミス</v>
          </cell>
        </row>
        <row r="68">
          <cell r="A68">
            <v>168</v>
          </cell>
          <cell r="B68" t="str">
            <v>入力ミス</v>
          </cell>
        </row>
        <row r="69">
          <cell r="A69">
            <v>169</v>
          </cell>
          <cell r="B69" t="str">
            <v>入力ミス</v>
          </cell>
        </row>
        <row r="70">
          <cell r="A70">
            <v>170</v>
          </cell>
          <cell r="B70" t="str">
            <v>入力ミス</v>
          </cell>
        </row>
        <row r="71">
          <cell r="A71">
            <v>171</v>
          </cell>
          <cell r="B71" t="str">
            <v>入力ミス</v>
          </cell>
        </row>
        <row r="72">
          <cell r="A72">
            <v>172</v>
          </cell>
          <cell r="B72" t="str">
            <v>入力ミス</v>
          </cell>
        </row>
        <row r="73">
          <cell r="A73">
            <v>173</v>
          </cell>
          <cell r="B73" t="str">
            <v>入力ミス</v>
          </cell>
        </row>
        <row r="74">
          <cell r="A74">
            <v>174</v>
          </cell>
          <cell r="B74" t="str">
            <v>入力ミス</v>
          </cell>
        </row>
        <row r="75">
          <cell r="A75">
            <v>175</v>
          </cell>
          <cell r="B75" t="str">
            <v>入力ミス</v>
          </cell>
        </row>
        <row r="76">
          <cell r="A76">
            <v>176</v>
          </cell>
          <cell r="B76" t="str">
            <v>入力ミス</v>
          </cell>
        </row>
        <row r="77">
          <cell r="A77">
            <v>177</v>
          </cell>
          <cell r="B77" t="str">
            <v>入力ミス</v>
          </cell>
        </row>
        <row r="78">
          <cell r="A78">
            <v>178</v>
          </cell>
          <cell r="B78" t="str">
            <v>入力ミス</v>
          </cell>
        </row>
        <row r="79">
          <cell r="A79">
            <v>179</v>
          </cell>
          <cell r="B79" t="str">
            <v>入力ミス</v>
          </cell>
        </row>
        <row r="80">
          <cell r="A80">
            <v>180</v>
          </cell>
          <cell r="B80" t="str">
            <v>入力ミス</v>
          </cell>
        </row>
        <row r="81">
          <cell r="A81">
            <v>181</v>
          </cell>
          <cell r="B81" t="str">
            <v>入力ミス</v>
          </cell>
        </row>
        <row r="82">
          <cell r="A82">
            <v>182</v>
          </cell>
          <cell r="B82" t="str">
            <v>入力ミス</v>
          </cell>
        </row>
        <row r="83">
          <cell r="A83">
            <v>183</v>
          </cell>
          <cell r="B83" t="str">
            <v>入力ミス</v>
          </cell>
        </row>
        <row r="84">
          <cell r="A84">
            <v>184</v>
          </cell>
          <cell r="B84" t="str">
            <v>入力ミス</v>
          </cell>
        </row>
        <row r="85">
          <cell r="A85">
            <v>185</v>
          </cell>
          <cell r="B85" t="str">
            <v>入力ミス</v>
          </cell>
        </row>
        <row r="86">
          <cell r="A86">
            <v>186</v>
          </cell>
          <cell r="B86" t="str">
            <v>入力ミス</v>
          </cell>
        </row>
        <row r="87">
          <cell r="A87">
            <v>187</v>
          </cell>
          <cell r="B87" t="str">
            <v>入力ミス</v>
          </cell>
        </row>
        <row r="88">
          <cell r="A88">
            <v>188</v>
          </cell>
          <cell r="B88" t="str">
            <v>入力ミス</v>
          </cell>
        </row>
        <row r="89">
          <cell r="A89">
            <v>189</v>
          </cell>
          <cell r="B89" t="str">
            <v>入力ミス</v>
          </cell>
        </row>
        <row r="90">
          <cell r="A90">
            <v>190</v>
          </cell>
          <cell r="B90" t="str">
            <v>入力ミス</v>
          </cell>
        </row>
        <row r="91">
          <cell r="A91">
            <v>191</v>
          </cell>
          <cell r="B91" t="str">
            <v>入力ミス</v>
          </cell>
        </row>
        <row r="92">
          <cell r="A92">
            <v>192</v>
          </cell>
          <cell r="B92" t="str">
            <v>入力ミス</v>
          </cell>
        </row>
        <row r="93">
          <cell r="A93">
            <v>193</v>
          </cell>
          <cell r="B93" t="str">
            <v>入力ミス</v>
          </cell>
        </row>
        <row r="94">
          <cell r="A94">
            <v>194</v>
          </cell>
          <cell r="B94" t="str">
            <v>入力ミス</v>
          </cell>
        </row>
        <row r="95">
          <cell r="A95">
            <v>195</v>
          </cell>
          <cell r="B95" t="str">
            <v>入力ミス</v>
          </cell>
        </row>
        <row r="96">
          <cell r="A96">
            <v>196</v>
          </cell>
          <cell r="B96" t="str">
            <v>入力ミス</v>
          </cell>
        </row>
        <row r="97">
          <cell r="A97">
            <v>197</v>
          </cell>
          <cell r="B97" t="str">
            <v>入力ミス</v>
          </cell>
        </row>
        <row r="98">
          <cell r="A98">
            <v>198</v>
          </cell>
          <cell r="B98" t="str">
            <v>入力ミス</v>
          </cell>
        </row>
        <row r="99">
          <cell r="A99">
            <v>199</v>
          </cell>
          <cell r="B99" t="str">
            <v>入力ミス</v>
          </cell>
        </row>
        <row r="100">
          <cell r="A100">
            <v>200</v>
          </cell>
          <cell r="B100" t="str">
            <v>入力ミス</v>
          </cell>
        </row>
        <row r="101">
          <cell r="A101">
            <v>201</v>
          </cell>
          <cell r="B101" t="str">
            <v>島　　原</v>
          </cell>
        </row>
        <row r="102">
          <cell r="A102">
            <v>202</v>
          </cell>
          <cell r="B102" t="str">
            <v>島原農業</v>
          </cell>
        </row>
        <row r="103">
          <cell r="A103">
            <v>203</v>
          </cell>
          <cell r="B103" t="str">
            <v>島原工業</v>
          </cell>
        </row>
        <row r="104">
          <cell r="A104">
            <v>204</v>
          </cell>
          <cell r="B104" t="str">
            <v>島原商業</v>
          </cell>
        </row>
        <row r="105">
          <cell r="A105">
            <v>205</v>
          </cell>
          <cell r="B105" t="str">
            <v>国　　見</v>
          </cell>
        </row>
        <row r="106">
          <cell r="A106">
            <v>206</v>
          </cell>
          <cell r="B106" t="str">
            <v>小　　浜</v>
          </cell>
        </row>
        <row r="107">
          <cell r="A107">
            <v>207</v>
          </cell>
          <cell r="B107" t="str">
            <v>口　　加</v>
          </cell>
        </row>
        <row r="108">
          <cell r="A108">
            <v>208</v>
          </cell>
          <cell r="B108" t="str">
            <v>島原翔南</v>
          </cell>
        </row>
        <row r="109">
          <cell r="A109">
            <v>209</v>
          </cell>
          <cell r="B109" t="str">
            <v>諫　　早</v>
          </cell>
        </row>
        <row r="110">
          <cell r="A110">
            <v>210</v>
          </cell>
          <cell r="B110" t="str">
            <v>西　　陵</v>
          </cell>
        </row>
        <row r="111">
          <cell r="A111">
            <v>211</v>
          </cell>
          <cell r="B111" t="str">
            <v>諫 早 東</v>
          </cell>
        </row>
        <row r="112">
          <cell r="A112">
            <v>212</v>
          </cell>
          <cell r="B112" t="str">
            <v>諫早農業</v>
          </cell>
        </row>
        <row r="113">
          <cell r="A113">
            <v>213</v>
          </cell>
          <cell r="B113" t="str">
            <v>諫早商業</v>
          </cell>
        </row>
        <row r="114">
          <cell r="A114">
            <v>214</v>
          </cell>
          <cell r="B114" t="str">
            <v>大　　村</v>
          </cell>
        </row>
        <row r="115">
          <cell r="A115">
            <v>215</v>
          </cell>
          <cell r="B115" t="str">
            <v>大村工業</v>
          </cell>
        </row>
        <row r="116">
          <cell r="A116">
            <v>216</v>
          </cell>
          <cell r="B116" t="str">
            <v>大村城南</v>
          </cell>
        </row>
        <row r="117">
          <cell r="A117">
            <v>217</v>
          </cell>
          <cell r="B117" t="str">
            <v>島原中央</v>
          </cell>
        </row>
        <row r="118">
          <cell r="A118">
            <v>218</v>
          </cell>
          <cell r="B118" t="str">
            <v>鎮西学院</v>
          </cell>
        </row>
        <row r="119">
          <cell r="A119">
            <v>219</v>
          </cell>
          <cell r="B119" t="str">
            <v>長崎日大</v>
          </cell>
        </row>
        <row r="120">
          <cell r="A120">
            <v>220</v>
          </cell>
          <cell r="B120" t="str">
            <v>創 成 館</v>
          </cell>
        </row>
        <row r="121">
          <cell r="A121">
            <v>221</v>
          </cell>
          <cell r="B121" t="str">
            <v>向　　陽</v>
          </cell>
        </row>
        <row r="122">
          <cell r="A122">
            <v>222</v>
          </cell>
          <cell r="B122" t="str">
            <v>ろ　　う</v>
          </cell>
        </row>
        <row r="123">
          <cell r="A123">
            <v>223</v>
          </cell>
          <cell r="B123" t="str">
            <v>島原特別支援</v>
          </cell>
        </row>
        <row r="124">
          <cell r="A124">
            <v>224</v>
          </cell>
          <cell r="B124" t="str">
            <v>希望が丘高等特支</v>
          </cell>
        </row>
        <row r="125">
          <cell r="A125">
            <v>225</v>
          </cell>
          <cell r="B125" t="str">
            <v>諫早特別支援</v>
          </cell>
        </row>
        <row r="126">
          <cell r="A126">
            <v>226</v>
          </cell>
          <cell r="B126" t="str">
            <v>虹の原特別支援</v>
          </cell>
        </row>
        <row r="127">
          <cell r="A127">
            <v>227</v>
          </cell>
          <cell r="B127" t="str">
            <v>島原(定)</v>
          </cell>
        </row>
        <row r="128">
          <cell r="A128">
            <v>228</v>
          </cell>
          <cell r="B128" t="str">
            <v>諫早(定)</v>
          </cell>
        </row>
        <row r="129">
          <cell r="A129">
            <v>229</v>
          </cell>
          <cell r="B129" t="str">
            <v>大村(定)</v>
          </cell>
        </row>
        <row r="130">
          <cell r="A130">
            <v>230</v>
          </cell>
          <cell r="B130" t="str">
            <v>入力ミス</v>
          </cell>
        </row>
        <row r="131">
          <cell r="A131">
            <v>231</v>
          </cell>
          <cell r="B131" t="str">
            <v>入力ミス</v>
          </cell>
        </row>
        <row r="132">
          <cell r="A132">
            <v>232</v>
          </cell>
          <cell r="B132" t="str">
            <v>入力ミス</v>
          </cell>
        </row>
        <row r="133">
          <cell r="A133">
            <v>233</v>
          </cell>
          <cell r="B133" t="str">
            <v>入力ミス</v>
          </cell>
        </row>
        <row r="134">
          <cell r="A134">
            <v>234</v>
          </cell>
          <cell r="B134" t="str">
            <v>入力ミス</v>
          </cell>
        </row>
        <row r="135">
          <cell r="A135">
            <v>235</v>
          </cell>
          <cell r="B135" t="str">
            <v>入力ミス</v>
          </cell>
        </row>
        <row r="136">
          <cell r="A136">
            <v>236</v>
          </cell>
          <cell r="B136" t="str">
            <v>入力ミス</v>
          </cell>
        </row>
        <row r="137">
          <cell r="A137">
            <v>237</v>
          </cell>
          <cell r="B137" t="str">
            <v>入力ミス</v>
          </cell>
        </row>
        <row r="138">
          <cell r="A138">
            <v>238</v>
          </cell>
          <cell r="B138" t="str">
            <v>入力ミス</v>
          </cell>
        </row>
        <row r="139">
          <cell r="A139">
            <v>239</v>
          </cell>
          <cell r="B139" t="str">
            <v>入力ミス</v>
          </cell>
        </row>
        <row r="140">
          <cell r="A140">
            <v>240</v>
          </cell>
          <cell r="B140" t="str">
            <v>入力ミス</v>
          </cell>
        </row>
        <row r="141">
          <cell r="A141">
            <v>241</v>
          </cell>
          <cell r="B141" t="str">
            <v>入力ミス</v>
          </cell>
        </row>
        <row r="142">
          <cell r="A142">
            <v>242</v>
          </cell>
          <cell r="B142" t="str">
            <v>入力ミス</v>
          </cell>
        </row>
        <row r="143">
          <cell r="A143">
            <v>243</v>
          </cell>
          <cell r="B143" t="str">
            <v>入力ミス</v>
          </cell>
        </row>
        <row r="144">
          <cell r="A144">
            <v>244</v>
          </cell>
          <cell r="B144" t="str">
            <v>入力ミス</v>
          </cell>
        </row>
        <row r="145">
          <cell r="A145">
            <v>245</v>
          </cell>
          <cell r="B145" t="str">
            <v>入力ミス</v>
          </cell>
        </row>
        <row r="146">
          <cell r="A146">
            <v>246</v>
          </cell>
          <cell r="B146" t="str">
            <v>入力ミス</v>
          </cell>
        </row>
        <row r="147">
          <cell r="A147">
            <v>247</v>
          </cell>
          <cell r="B147" t="str">
            <v>入力ミス</v>
          </cell>
        </row>
        <row r="148">
          <cell r="A148">
            <v>248</v>
          </cell>
          <cell r="B148" t="str">
            <v>入力ミス</v>
          </cell>
        </row>
        <row r="149">
          <cell r="A149">
            <v>249</v>
          </cell>
          <cell r="B149" t="str">
            <v>入力ミス</v>
          </cell>
        </row>
        <row r="150">
          <cell r="A150">
            <v>250</v>
          </cell>
          <cell r="B150" t="str">
            <v>入力ミス</v>
          </cell>
        </row>
        <row r="151">
          <cell r="A151">
            <v>251</v>
          </cell>
          <cell r="B151" t="str">
            <v>入力ミス</v>
          </cell>
        </row>
        <row r="152">
          <cell r="A152">
            <v>252</v>
          </cell>
          <cell r="B152" t="str">
            <v>入力ミス</v>
          </cell>
        </row>
        <row r="153">
          <cell r="A153">
            <v>253</v>
          </cell>
          <cell r="B153" t="str">
            <v>入力ミス</v>
          </cell>
        </row>
        <row r="154">
          <cell r="A154">
            <v>254</v>
          </cell>
          <cell r="B154" t="str">
            <v>入力ミス</v>
          </cell>
        </row>
        <row r="155">
          <cell r="A155">
            <v>255</v>
          </cell>
          <cell r="B155" t="str">
            <v>入力ミス</v>
          </cell>
        </row>
        <row r="156">
          <cell r="A156">
            <v>256</v>
          </cell>
          <cell r="B156" t="str">
            <v>入力ミス</v>
          </cell>
        </row>
        <row r="157">
          <cell r="A157">
            <v>257</v>
          </cell>
          <cell r="B157" t="str">
            <v>入力ミス</v>
          </cell>
        </row>
        <row r="158">
          <cell r="A158">
            <v>258</v>
          </cell>
          <cell r="B158" t="str">
            <v>入力ミス</v>
          </cell>
        </row>
        <row r="159">
          <cell r="A159">
            <v>259</v>
          </cell>
          <cell r="B159" t="str">
            <v>入力ミス</v>
          </cell>
        </row>
        <row r="160">
          <cell r="A160">
            <v>260</v>
          </cell>
          <cell r="B160" t="str">
            <v>入力ミス</v>
          </cell>
        </row>
        <row r="161">
          <cell r="A161">
            <v>261</v>
          </cell>
          <cell r="B161" t="str">
            <v>入力ミス</v>
          </cell>
        </row>
        <row r="162">
          <cell r="A162">
            <v>262</v>
          </cell>
          <cell r="B162" t="str">
            <v>入力ミス</v>
          </cell>
        </row>
        <row r="163">
          <cell r="A163">
            <v>263</v>
          </cell>
          <cell r="B163" t="str">
            <v>入力ミス</v>
          </cell>
        </row>
        <row r="164">
          <cell r="A164">
            <v>264</v>
          </cell>
          <cell r="B164" t="str">
            <v>入力ミス</v>
          </cell>
        </row>
        <row r="165">
          <cell r="A165">
            <v>265</v>
          </cell>
          <cell r="B165" t="str">
            <v>入力ミス</v>
          </cell>
        </row>
        <row r="166">
          <cell r="A166">
            <v>266</v>
          </cell>
          <cell r="B166" t="str">
            <v>入力ミス</v>
          </cell>
        </row>
        <row r="167">
          <cell r="A167">
            <v>267</v>
          </cell>
          <cell r="B167" t="str">
            <v>入力ミス</v>
          </cell>
        </row>
        <row r="168">
          <cell r="A168">
            <v>268</v>
          </cell>
          <cell r="B168" t="str">
            <v>入力ミス</v>
          </cell>
        </row>
        <row r="169">
          <cell r="A169">
            <v>269</v>
          </cell>
          <cell r="B169" t="str">
            <v>入力ミス</v>
          </cell>
        </row>
        <row r="170">
          <cell r="A170">
            <v>270</v>
          </cell>
          <cell r="B170" t="str">
            <v>入力ミス</v>
          </cell>
        </row>
        <row r="171">
          <cell r="A171">
            <v>271</v>
          </cell>
          <cell r="B171" t="str">
            <v>入力ミス</v>
          </cell>
        </row>
        <row r="172">
          <cell r="A172">
            <v>272</v>
          </cell>
          <cell r="B172" t="str">
            <v>入力ミス</v>
          </cell>
        </row>
        <row r="173">
          <cell r="A173">
            <v>273</v>
          </cell>
          <cell r="B173" t="str">
            <v>入力ミス</v>
          </cell>
        </row>
        <row r="174">
          <cell r="A174">
            <v>274</v>
          </cell>
          <cell r="B174" t="str">
            <v>入力ミス</v>
          </cell>
        </row>
        <row r="175">
          <cell r="A175">
            <v>275</v>
          </cell>
          <cell r="B175" t="str">
            <v>入力ミス</v>
          </cell>
        </row>
        <row r="176">
          <cell r="A176">
            <v>276</v>
          </cell>
          <cell r="B176" t="str">
            <v>入力ミス</v>
          </cell>
        </row>
        <row r="177">
          <cell r="A177">
            <v>277</v>
          </cell>
          <cell r="B177" t="str">
            <v>入力ミス</v>
          </cell>
        </row>
        <row r="178">
          <cell r="A178">
            <v>278</v>
          </cell>
          <cell r="B178" t="str">
            <v>入力ミス</v>
          </cell>
        </row>
        <row r="179">
          <cell r="A179">
            <v>279</v>
          </cell>
          <cell r="B179" t="str">
            <v>入力ミス</v>
          </cell>
        </row>
        <row r="180">
          <cell r="A180">
            <v>280</v>
          </cell>
          <cell r="B180" t="str">
            <v>入力ミス</v>
          </cell>
        </row>
        <row r="181">
          <cell r="A181">
            <v>281</v>
          </cell>
          <cell r="B181" t="str">
            <v>入力ミス</v>
          </cell>
        </row>
        <row r="182">
          <cell r="A182">
            <v>282</v>
          </cell>
          <cell r="B182" t="str">
            <v>入力ミス</v>
          </cell>
        </row>
        <row r="183">
          <cell r="A183">
            <v>283</v>
          </cell>
          <cell r="B183" t="str">
            <v>入力ミス</v>
          </cell>
        </row>
        <row r="184">
          <cell r="A184">
            <v>284</v>
          </cell>
          <cell r="B184" t="str">
            <v>入力ミス</v>
          </cell>
        </row>
        <row r="185">
          <cell r="A185">
            <v>285</v>
          </cell>
          <cell r="B185" t="str">
            <v>入力ミス</v>
          </cell>
        </row>
        <row r="186">
          <cell r="A186">
            <v>286</v>
          </cell>
          <cell r="B186" t="str">
            <v>入力ミス</v>
          </cell>
        </row>
        <row r="187">
          <cell r="A187">
            <v>287</v>
          </cell>
          <cell r="B187" t="str">
            <v>入力ミス</v>
          </cell>
        </row>
        <row r="188">
          <cell r="A188">
            <v>288</v>
          </cell>
          <cell r="B188" t="str">
            <v>入力ミス</v>
          </cell>
        </row>
        <row r="189">
          <cell r="A189">
            <v>289</v>
          </cell>
          <cell r="B189" t="str">
            <v>入力ミス</v>
          </cell>
        </row>
        <row r="190">
          <cell r="A190">
            <v>290</v>
          </cell>
          <cell r="B190" t="str">
            <v>入力ミス</v>
          </cell>
        </row>
        <row r="191">
          <cell r="A191">
            <v>291</v>
          </cell>
          <cell r="B191" t="str">
            <v>入力ミス</v>
          </cell>
        </row>
        <row r="192">
          <cell r="A192">
            <v>292</v>
          </cell>
          <cell r="B192" t="str">
            <v>入力ミス</v>
          </cell>
        </row>
        <row r="193">
          <cell r="A193">
            <v>293</v>
          </cell>
          <cell r="B193" t="str">
            <v>入力ミス</v>
          </cell>
        </row>
        <row r="194">
          <cell r="A194">
            <v>294</v>
          </cell>
          <cell r="B194" t="str">
            <v>入力ミス</v>
          </cell>
        </row>
        <row r="195">
          <cell r="A195">
            <v>295</v>
          </cell>
          <cell r="B195" t="str">
            <v>入力ミス</v>
          </cell>
        </row>
        <row r="196">
          <cell r="A196">
            <v>296</v>
          </cell>
          <cell r="B196" t="str">
            <v>入力ミス</v>
          </cell>
        </row>
        <row r="197">
          <cell r="A197">
            <v>297</v>
          </cell>
          <cell r="B197" t="str">
            <v>入力ミス</v>
          </cell>
        </row>
        <row r="198">
          <cell r="A198">
            <v>298</v>
          </cell>
          <cell r="B198" t="str">
            <v>入力ミス</v>
          </cell>
        </row>
        <row r="199">
          <cell r="A199">
            <v>299</v>
          </cell>
          <cell r="B199" t="str">
            <v>入力ミス</v>
          </cell>
        </row>
        <row r="200">
          <cell r="A200">
            <v>300</v>
          </cell>
          <cell r="B200" t="str">
            <v>入力ミス</v>
          </cell>
        </row>
        <row r="201">
          <cell r="A201">
            <v>301</v>
          </cell>
          <cell r="B201" t="str">
            <v>佐世保南</v>
          </cell>
        </row>
        <row r="202">
          <cell r="A202">
            <v>302</v>
          </cell>
          <cell r="B202" t="str">
            <v>佐世保北</v>
          </cell>
        </row>
        <row r="203">
          <cell r="A203">
            <v>303</v>
          </cell>
          <cell r="B203" t="str">
            <v>佐世保西</v>
          </cell>
        </row>
        <row r="204">
          <cell r="A204">
            <v>304</v>
          </cell>
          <cell r="B204" t="str">
            <v>佐世保工業</v>
          </cell>
        </row>
        <row r="205">
          <cell r="A205">
            <v>305</v>
          </cell>
          <cell r="B205" t="str">
            <v>鹿町工業</v>
          </cell>
        </row>
        <row r="206">
          <cell r="A206">
            <v>306</v>
          </cell>
          <cell r="B206" t="str">
            <v>佐世保商業</v>
          </cell>
        </row>
        <row r="207">
          <cell r="A207">
            <v>307</v>
          </cell>
          <cell r="B207" t="str">
            <v>佐世保東翔</v>
          </cell>
        </row>
        <row r="208">
          <cell r="A208">
            <v>308</v>
          </cell>
          <cell r="B208" t="str">
            <v>佐世保中央</v>
          </cell>
        </row>
        <row r="209">
          <cell r="A209">
            <v>309</v>
          </cell>
          <cell r="B209" t="str">
            <v>川　　棚</v>
          </cell>
        </row>
        <row r="210">
          <cell r="A210">
            <v>310</v>
          </cell>
          <cell r="B210" t="str">
            <v>波 佐 見</v>
          </cell>
        </row>
        <row r="211">
          <cell r="A211">
            <v>311</v>
          </cell>
          <cell r="B211" t="str">
            <v>清　　峰</v>
          </cell>
        </row>
        <row r="212">
          <cell r="A212">
            <v>312</v>
          </cell>
          <cell r="B212" t="str">
            <v>猶 興 館</v>
          </cell>
        </row>
        <row r="213">
          <cell r="A213">
            <v>313</v>
          </cell>
          <cell r="B213" t="str">
            <v>北松農業</v>
          </cell>
        </row>
        <row r="214">
          <cell r="A214">
            <v>314</v>
          </cell>
          <cell r="B214" t="str">
            <v>平　　戸</v>
          </cell>
        </row>
        <row r="215">
          <cell r="A215">
            <v>315</v>
          </cell>
          <cell r="B215" t="str">
            <v>松　　浦</v>
          </cell>
        </row>
        <row r="216">
          <cell r="A216">
            <v>316</v>
          </cell>
          <cell r="B216" t="str">
            <v>西海学園</v>
          </cell>
        </row>
        <row r="217">
          <cell r="A217">
            <v>317</v>
          </cell>
          <cell r="B217" t="str">
            <v>聖和女子学院</v>
          </cell>
        </row>
        <row r="218">
          <cell r="A218">
            <v>318</v>
          </cell>
          <cell r="B218" t="str">
            <v>九州文化学園</v>
          </cell>
        </row>
        <row r="219">
          <cell r="A219">
            <v>319</v>
          </cell>
          <cell r="B219" t="str">
            <v>久田佐世保女子</v>
          </cell>
        </row>
        <row r="220">
          <cell r="A220">
            <v>320</v>
          </cell>
          <cell r="B220" t="str">
            <v>佐世保実業</v>
          </cell>
        </row>
        <row r="221">
          <cell r="A221">
            <v>321</v>
          </cell>
          <cell r="B221" t="str">
            <v>佐世保高専</v>
          </cell>
        </row>
        <row r="222">
          <cell r="A222">
            <v>322</v>
          </cell>
          <cell r="B222" t="str">
            <v>佐世保特別支援</v>
          </cell>
        </row>
        <row r="223">
          <cell r="A223">
            <v>323</v>
          </cell>
          <cell r="B223" t="str">
            <v>桜が丘特別支援</v>
          </cell>
        </row>
        <row r="224">
          <cell r="A224">
            <v>324</v>
          </cell>
          <cell r="B224" t="str">
            <v>川棚特別支援</v>
          </cell>
        </row>
        <row r="225">
          <cell r="A225">
            <v>325</v>
          </cell>
          <cell r="B225" t="str">
            <v>佐世保工(定)</v>
          </cell>
        </row>
        <row r="226">
          <cell r="A226">
            <v>326</v>
          </cell>
          <cell r="B226" t="str">
            <v>佐特支 北松分</v>
          </cell>
        </row>
        <row r="227">
          <cell r="A227">
            <v>327</v>
          </cell>
          <cell r="B227" t="str">
            <v>ろう学校佐世保分校</v>
          </cell>
        </row>
        <row r="228">
          <cell r="A228">
            <v>328</v>
          </cell>
          <cell r="B228" t="str">
            <v>入力ミス</v>
          </cell>
        </row>
        <row r="229">
          <cell r="A229">
            <v>329</v>
          </cell>
          <cell r="B229" t="str">
            <v>入力ミス</v>
          </cell>
        </row>
        <row r="230">
          <cell r="A230">
            <v>330</v>
          </cell>
          <cell r="B230" t="str">
            <v>入力ミス</v>
          </cell>
        </row>
        <row r="231">
          <cell r="A231">
            <v>331</v>
          </cell>
          <cell r="B231" t="str">
            <v>入力ミス</v>
          </cell>
        </row>
        <row r="232">
          <cell r="A232">
            <v>332</v>
          </cell>
          <cell r="B232" t="str">
            <v>入力ミス</v>
          </cell>
        </row>
        <row r="233">
          <cell r="A233">
            <v>333</v>
          </cell>
          <cell r="B233" t="str">
            <v>入力ミス</v>
          </cell>
        </row>
        <row r="234">
          <cell r="A234">
            <v>334</v>
          </cell>
          <cell r="B234" t="str">
            <v>入力ミス</v>
          </cell>
        </row>
        <row r="235">
          <cell r="A235">
            <v>335</v>
          </cell>
          <cell r="B235" t="str">
            <v>入力ミス</v>
          </cell>
        </row>
        <row r="236">
          <cell r="A236">
            <v>336</v>
          </cell>
          <cell r="B236" t="str">
            <v>入力ミス</v>
          </cell>
        </row>
        <row r="237">
          <cell r="A237">
            <v>337</v>
          </cell>
          <cell r="B237" t="str">
            <v>入力ミス</v>
          </cell>
        </row>
        <row r="238">
          <cell r="A238">
            <v>338</v>
          </cell>
          <cell r="B238" t="str">
            <v>入力ミス</v>
          </cell>
        </row>
        <row r="239">
          <cell r="A239">
            <v>339</v>
          </cell>
          <cell r="B239" t="str">
            <v>入力ミス</v>
          </cell>
        </row>
        <row r="240">
          <cell r="A240">
            <v>340</v>
          </cell>
          <cell r="B240" t="str">
            <v>入力ミス</v>
          </cell>
        </row>
        <row r="241">
          <cell r="A241">
            <v>341</v>
          </cell>
          <cell r="B241" t="str">
            <v>入力ミス</v>
          </cell>
        </row>
        <row r="242">
          <cell r="A242">
            <v>342</v>
          </cell>
          <cell r="B242" t="str">
            <v>入力ミス</v>
          </cell>
        </row>
        <row r="243">
          <cell r="A243">
            <v>343</v>
          </cell>
          <cell r="B243" t="str">
            <v>入力ミス</v>
          </cell>
        </row>
        <row r="244">
          <cell r="A244">
            <v>344</v>
          </cell>
          <cell r="B244" t="str">
            <v>入力ミス</v>
          </cell>
        </row>
        <row r="245">
          <cell r="A245">
            <v>345</v>
          </cell>
          <cell r="B245" t="str">
            <v>入力ミス</v>
          </cell>
        </row>
        <row r="246">
          <cell r="A246">
            <v>346</v>
          </cell>
          <cell r="B246" t="str">
            <v>入力ミス</v>
          </cell>
        </row>
        <row r="247">
          <cell r="A247">
            <v>347</v>
          </cell>
          <cell r="B247" t="str">
            <v>入力ミス</v>
          </cell>
        </row>
        <row r="248">
          <cell r="A248">
            <v>348</v>
          </cell>
          <cell r="B248" t="str">
            <v>入力ミス</v>
          </cell>
        </row>
        <row r="249">
          <cell r="A249">
            <v>349</v>
          </cell>
          <cell r="B249" t="str">
            <v>入力ミス</v>
          </cell>
        </row>
        <row r="250">
          <cell r="A250">
            <v>350</v>
          </cell>
          <cell r="B250" t="str">
            <v>入力ミス</v>
          </cell>
        </row>
        <row r="251">
          <cell r="A251">
            <v>351</v>
          </cell>
          <cell r="B251" t="str">
            <v>入力ミス</v>
          </cell>
        </row>
        <row r="252">
          <cell r="A252">
            <v>352</v>
          </cell>
          <cell r="B252" t="str">
            <v>入力ミス</v>
          </cell>
        </row>
        <row r="253">
          <cell r="A253">
            <v>353</v>
          </cell>
          <cell r="B253" t="str">
            <v>入力ミス</v>
          </cell>
        </row>
        <row r="254">
          <cell r="A254">
            <v>354</v>
          </cell>
          <cell r="B254" t="str">
            <v>入力ミス</v>
          </cell>
        </row>
        <row r="255">
          <cell r="A255">
            <v>355</v>
          </cell>
          <cell r="B255" t="str">
            <v>入力ミス</v>
          </cell>
        </row>
        <row r="256">
          <cell r="A256">
            <v>356</v>
          </cell>
          <cell r="B256" t="str">
            <v>入力ミス</v>
          </cell>
        </row>
        <row r="257">
          <cell r="A257">
            <v>357</v>
          </cell>
          <cell r="B257" t="str">
            <v>入力ミス</v>
          </cell>
        </row>
        <row r="258">
          <cell r="A258">
            <v>358</v>
          </cell>
          <cell r="B258" t="str">
            <v>入力ミス</v>
          </cell>
        </row>
        <row r="259">
          <cell r="A259">
            <v>359</v>
          </cell>
          <cell r="B259" t="str">
            <v>入力ミス</v>
          </cell>
        </row>
        <row r="260">
          <cell r="A260">
            <v>360</v>
          </cell>
          <cell r="B260" t="str">
            <v>入力ミス</v>
          </cell>
        </row>
        <row r="261">
          <cell r="A261">
            <v>361</v>
          </cell>
          <cell r="B261" t="str">
            <v>入力ミス</v>
          </cell>
        </row>
        <row r="262">
          <cell r="A262">
            <v>362</v>
          </cell>
          <cell r="B262" t="str">
            <v>入力ミス</v>
          </cell>
        </row>
        <row r="263">
          <cell r="A263">
            <v>363</v>
          </cell>
          <cell r="B263" t="str">
            <v>入力ミス</v>
          </cell>
        </row>
        <row r="264">
          <cell r="A264">
            <v>364</v>
          </cell>
          <cell r="B264" t="str">
            <v>入力ミス</v>
          </cell>
        </row>
        <row r="265">
          <cell r="A265">
            <v>365</v>
          </cell>
          <cell r="B265" t="str">
            <v>入力ミス</v>
          </cell>
        </row>
        <row r="266">
          <cell r="A266">
            <v>366</v>
          </cell>
          <cell r="B266" t="str">
            <v>入力ミス</v>
          </cell>
        </row>
        <row r="267">
          <cell r="A267">
            <v>367</v>
          </cell>
          <cell r="B267" t="str">
            <v>入力ミス</v>
          </cell>
        </row>
        <row r="268">
          <cell r="A268">
            <v>368</v>
          </cell>
          <cell r="B268" t="str">
            <v>入力ミス</v>
          </cell>
        </row>
        <row r="269">
          <cell r="A269">
            <v>369</v>
          </cell>
          <cell r="B269" t="str">
            <v>入力ミス</v>
          </cell>
        </row>
        <row r="270">
          <cell r="A270">
            <v>370</v>
          </cell>
          <cell r="B270" t="str">
            <v>入力ミス</v>
          </cell>
        </row>
        <row r="271">
          <cell r="A271">
            <v>371</v>
          </cell>
          <cell r="B271" t="str">
            <v>入力ミス</v>
          </cell>
        </row>
        <row r="272">
          <cell r="A272">
            <v>372</v>
          </cell>
          <cell r="B272" t="str">
            <v>入力ミス</v>
          </cell>
        </row>
        <row r="273">
          <cell r="A273">
            <v>373</v>
          </cell>
          <cell r="B273" t="str">
            <v>入力ミス</v>
          </cell>
        </row>
        <row r="274">
          <cell r="A274">
            <v>374</v>
          </cell>
          <cell r="B274" t="str">
            <v>入力ミス</v>
          </cell>
        </row>
        <row r="275">
          <cell r="A275">
            <v>375</v>
          </cell>
          <cell r="B275" t="str">
            <v>入力ミス</v>
          </cell>
        </row>
        <row r="276">
          <cell r="A276">
            <v>376</v>
          </cell>
          <cell r="B276" t="str">
            <v>入力ミス</v>
          </cell>
        </row>
        <row r="277">
          <cell r="A277">
            <v>377</v>
          </cell>
          <cell r="B277" t="str">
            <v>入力ミス</v>
          </cell>
        </row>
        <row r="278">
          <cell r="A278">
            <v>378</v>
          </cell>
          <cell r="B278" t="str">
            <v>入力ミス</v>
          </cell>
        </row>
        <row r="279">
          <cell r="A279">
            <v>379</v>
          </cell>
          <cell r="B279" t="str">
            <v>入力ミス</v>
          </cell>
        </row>
        <row r="280">
          <cell r="A280">
            <v>380</v>
          </cell>
          <cell r="B280" t="str">
            <v>入力ミス</v>
          </cell>
        </row>
        <row r="281">
          <cell r="A281">
            <v>381</v>
          </cell>
          <cell r="B281" t="str">
            <v>入力ミス</v>
          </cell>
        </row>
        <row r="282">
          <cell r="A282">
            <v>382</v>
          </cell>
          <cell r="B282" t="str">
            <v>入力ミス</v>
          </cell>
        </row>
        <row r="283">
          <cell r="A283">
            <v>383</v>
          </cell>
          <cell r="B283" t="str">
            <v>入力ミス</v>
          </cell>
        </row>
        <row r="284">
          <cell r="A284">
            <v>384</v>
          </cell>
          <cell r="B284" t="str">
            <v>入力ミス</v>
          </cell>
        </row>
        <row r="285">
          <cell r="A285">
            <v>385</v>
          </cell>
          <cell r="B285" t="str">
            <v>入力ミス</v>
          </cell>
        </row>
        <row r="286">
          <cell r="A286">
            <v>386</v>
          </cell>
          <cell r="B286" t="str">
            <v>入力ミス</v>
          </cell>
        </row>
        <row r="287">
          <cell r="A287">
            <v>387</v>
          </cell>
          <cell r="B287" t="str">
            <v>入力ミス</v>
          </cell>
        </row>
        <row r="288">
          <cell r="A288">
            <v>388</v>
          </cell>
          <cell r="B288" t="str">
            <v>入力ミス</v>
          </cell>
        </row>
        <row r="289">
          <cell r="A289">
            <v>389</v>
          </cell>
          <cell r="B289" t="str">
            <v>入力ミス</v>
          </cell>
        </row>
        <row r="290">
          <cell r="A290">
            <v>390</v>
          </cell>
          <cell r="B290" t="str">
            <v>入力ミス</v>
          </cell>
        </row>
        <row r="291">
          <cell r="A291">
            <v>391</v>
          </cell>
          <cell r="B291" t="str">
            <v>入力ミス</v>
          </cell>
        </row>
        <row r="292">
          <cell r="A292">
            <v>392</v>
          </cell>
          <cell r="B292" t="str">
            <v>入力ミス</v>
          </cell>
        </row>
        <row r="293">
          <cell r="A293">
            <v>393</v>
          </cell>
          <cell r="B293" t="str">
            <v>入力ミス</v>
          </cell>
        </row>
        <row r="294">
          <cell r="A294">
            <v>394</v>
          </cell>
          <cell r="B294" t="str">
            <v>入力ミス</v>
          </cell>
        </row>
        <row r="295">
          <cell r="A295">
            <v>395</v>
          </cell>
          <cell r="B295" t="str">
            <v>入力ミス</v>
          </cell>
        </row>
        <row r="296">
          <cell r="A296">
            <v>396</v>
          </cell>
          <cell r="B296" t="str">
            <v>入力ミス</v>
          </cell>
        </row>
        <row r="297">
          <cell r="A297">
            <v>397</v>
          </cell>
          <cell r="B297" t="str">
            <v>入力ミス</v>
          </cell>
        </row>
        <row r="298">
          <cell r="A298">
            <v>398</v>
          </cell>
          <cell r="B298" t="str">
            <v>入力ミス</v>
          </cell>
        </row>
        <row r="299">
          <cell r="A299">
            <v>399</v>
          </cell>
          <cell r="B299" t="str">
            <v>入力ミス</v>
          </cell>
        </row>
        <row r="300">
          <cell r="A300">
            <v>400</v>
          </cell>
          <cell r="B300" t="str">
            <v>入力ミス</v>
          </cell>
        </row>
        <row r="301">
          <cell r="A301">
            <v>401</v>
          </cell>
          <cell r="B301" t="str">
            <v>対　　馬</v>
          </cell>
        </row>
        <row r="302">
          <cell r="A302">
            <v>402</v>
          </cell>
          <cell r="B302" t="str">
            <v>豊　　玉</v>
          </cell>
        </row>
        <row r="303">
          <cell r="A303">
            <v>403</v>
          </cell>
          <cell r="B303" t="str">
            <v>上 対 馬</v>
          </cell>
        </row>
        <row r="304">
          <cell r="A304">
            <v>404</v>
          </cell>
          <cell r="B304" t="str">
            <v>壱　　岐</v>
          </cell>
        </row>
        <row r="305">
          <cell r="A305">
            <v>405</v>
          </cell>
          <cell r="B305" t="str">
            <v>壱岐商業</v>
          </cell>
        </row>
        <row r="306">
          <cell r="A306">
            <v>406</v>
          </cell>
          <cell r="B306" t="str">
            <v>北 松 西</v>
          </cell>
        </row>
        <row r="307">
          <cell r="A307">
            <v>407</v>
          </cell>
          <cell r="B307" t="str">
            <v>宇　　久</v>
          </cell>
        </row>
        <row r="308">
          <cell r="A308">
            <v>408</v>
          </cell>
          <cell r="B308" t="str">
            <v>上 五 島</v>
          </cell>
        </row>
        <row r="309">
          <cell r="A309">
            <v>409</v>
          </cell>
          <cell r="B309" t="str">
            <v>中 五 島</v>
          </cell>
        </row>
        <row r="310">
          <cell r="A310">
            <v>410</v>
          </cell>
          <cell r="B310" t="str">
            <v>五　　島</v>
          </cell>
        </row>
        <row r="311">
          <cell r="A311">
            <v>411</v>
          </cell>
          <cell r="B311" t="str">
            <v>五 島 南</v>
          </cell>
        </row>
        <row r="312">
          <cell r="A312">
            <v>412</v>
          </cell>
          <cell r="B312" t="str">
            <v>奈　　留</v>
          </cell>
        </row>
        <row r="313">
          <cell r="A313">
            <v>413</v>
          </cell>
          <cell r="B313" t="str">
            <v>五島海陽</v>
          </cell>
        </row>
        <row r="314">
          <cell r="A314">
            <v>414</v>
          </cell>
          <cell r="B314" t="str">
            <v>五島(定)</v>
          </cell>
        </row>
        <row r="315">
          <cell r="A315">
            <v>415</v>
          </cell>
          <cell r="B315" t="str">
            <v>虹の原特支対馬分</v>
          </cell>
        </row>
        <row r="316">
          <cell r="A316">
            <v>416</v>
          </cell>
          <cell r="B316" t="str">
            <v>虹の原特支壱岐分</v>
          </cell>
        </row>
        <row r="317">
          <cell r="A317">
            <v>417</v>
          </cell>
          <cell r="B317" t="str">
            <v>佐特支 上五島分</v>
          </cell>
        </row>
        <row r="318">
          <cell r="A318">
            <v>418</v>
          </cell>
          <cell r="B318" t="str">
            <v>鶴南特支 五島分</v>
          </cell>
        </row>
        <row r="319">
          <cell r="A319">
            <v>419</v>
          </cell>
          <cell r="B319" t="str">
            <v>入力ミス</v>
          </cell>
        </row>
        <row r="320">
          <cell r="A320">
            <v>420</v>
          </cell>
          <cell r="B320" t="str">
            <v>入力ミス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Zeros="0" zoomScalePageLayoutView="0" workbookViewId="0" topLeftCell="A1">
      <selection activeCell="G28" sqref="G28"/>
    </sheetView>
  </sheetViews>
  <sheetFormatPr defaultColWidth="8.875" defaultRowHeight="13.5"/>
  <cols>
    <col min="1" max="1" width="3.375" style="0" customWidth="1"/>
    <col min="2" max="2" width="10.50390625" style="0" customWidth="1"/>
    <col min="3" max="3" width="20.00390625" style="0" hidden="1" customWidth="1"/>
    <col min="4" max="4" width="5.125" style="0" hidden="1" customWidth="1"/>
    <col min="5" max="5" width="3.375" style="0" customWidth="1"/>
    <col min="6" max="6" width="14.125" style="11" customWidth="1"/>
    <col min="7" max="7" width="14.125" style="9" customWidth="1"/>
    <col min="8" max="8" width="16.375" style="0" customWidth="1"/>
    <col min="9" max="9" width="14.00390625" style="0" customWidth="1"/>
    <col min="10" max="10" width="6.125" style="0" customWidth="1"/>
    <col min="11" max="11" width="46.875" style="0" customWidth="1"/>
    <col min="12" max="12" width="27.375" style="0" customWidth="1"/>
    <col min="13" max="13" width="13.125" style="0" customWidth="1"/>
    <col min="14" max="14" width="9.875" style="0" customWidth="1"/>
    <col min="15" max="15" width="13.625" style="0" customWidth="1"/>
  </cols>
  <sheetData>
    <row r="1" spans="2:12" s="1" customFormat="1" ht="24.75" customHeight="1">
      <c r="B1" s="7" t="s">
        <v>205</v>
      </c>
      <c r="C1" s="13"/>
      <c r="D1" s="13"/>
      <c r="E1" s="2"/>
      <c r="F1" s="12"/>
      <c r="G1" s="10"/>
      <c r="K1" s="3"/>
      <c r="L1" s="3"/>
    </row>
    <row r="2" spans="2:12" s="1" customFormat="1" ht="8.25" customHeight="1" thickBot="1">
      <c r="B2" s="13"/>
      <c r="C2" s="13"/>
      <c r="D2" s="13"/>
      <c r="E2" s="2"/>
      <c r="F2" s="12"/>
      <c r="G2" s="10"/>
      <c r="K2" s="3"/>
      <c r="L2" s="3"/>
    </row>
    <row r="3" spans="2:14" s="1" customFormat="1" ht="15.75" customHeight="1">
      <c r="B3" s="175" t="s">
        <v>2</v>
      </c>
      <c r="C3" s="176"/>
      <c r="D3" s="176"/>
      <c r="E3" s="177"/>
      <c r="F3" s="120" t="s">
        <v>26</v>
      </c>
      <c r="G3" s="138"/>
      <c r="H3" s="120" t="s">
        <v>27</v>
      </c>
      <c r="I3" s="122"/>
      <c r="J3" s="123"/>
      <c r="K3" s="131" t="s">
        <v>323</v>
      </c>
      <c r="L3" s="132"/>
      <c r="M3" s="133"/>
      <c r="N3" s="134"/>
    </row>
    <row r="4" spans="2:14" s="1" customFormat="1" ht="15.75" customHeight="1" thickBot="1">
      <c r="B4" s="18" t="s">
        <v>33</v>
      </c>
      <c r="C4" s="30"/>
      <c r="D4" s="30"/>
      <c r="E4" s="19">
        <f>COUNTIF(F$20:F$44,"絵画")</f>
        <v>0</v>
      </c>
      <c r="F4" s="121"/>
      <c r="G4" s="139"/>
      <c r="H4" s="121"/>
      <c r="I4" s="124"/>
      <c r="J4" s="125"/>
      <c r="K4" s="135"/>
      <c r="L4" s="136"/>
      <c r="M4" s="133"/>
      <c r="N4" s="134"/>
    </row>
    <row r="5" spans="2:14" s="1" customFormat="1" ht="15.75" customHeight="1">
      <c r="B5" s="18" t="s">
        <v>19</v>
      </c>
      <c r="C5" s="30"/>
      <c r="D5" s="30"/>
      <c r="E5" s="19">
        <f>COUNTIF(F$20:F$44,"デザイン")</f>
        <v>0</v>
      </c>
      <c r="F5" s="120" t="s">
        <v>28</v>
      </c>
      <c r="G5" s="187" t="s">
        <v>37</v>
      </c>
      <c r="H5" s="188"/>
      <c r="I5" s="188"/>
      <c r="J5" s="189"/>
      <c r="K5" s="135"/>
      <c r="L5" s="136"/>
      <c r="M5" s="133"/>
      <c r="N5" s="134"/>
    </row>
    <row r="6" spans="2:14" s="1" customFormat="1" ht="15.75" customHeight="1">
      <c r="B6" s="18" t="s">
        <v>34</v>
      </c>
      <c r="C6" s="30"/>
      <c r="D6" s="30"/>
      <c r="E6" s="19">
        <f>COUNTIF(F$20:F$44,"彫刻")</f>
        <v>0</v>
      </c>
      <c r="F6" s="186"/>
      <c r="G6" s="190"/>
      <c r="H6" s="191"/>
      <c r="I6" s="191"/>
      <c r="J6" s="192"/>
      <c r="K6" s="135"/>
      <c r="L6" s="136"/>
      <c r="M6" s="133"/>
      <c r="N6" s="134"/>
    </row>
    <row r="7" spans="2:14" s="1" customFormat="1" ht="15.75" customHeight="1">
      <c r="B7" s="18" t="s">
        <v>35</v>
      </c>
      <c r="C7" s="30"/>
      <c r="D7" s="30"/>
      <c r="E7" s="19">
        <f>COUNTIF(F$20:F$44,"工芸")</f>
        <v>0</v>
      </c>
      <c r="F7" s="178" t="s">
        <v>4</v>
      </c>
      <c r="G7" s="193" t="str">
        <f>IF(G3=0," ",VLOOKUP(G3,'[1]Sheet2'!A1:B320,2,))</f>
        <v> </v>
      </c>
      <c r="H7" s="194"/>
      <c r="I7" s="194"/>
      <c r="J7" s="195"/>
      <c r="K7" s="135"/>
      <c r="L7" s="136"/>
      <c r="M7" s="133"/>
      <c r="N7" s="134"/>
    </row>
    <row r="8" spans="2:14" s="1" customFormat="1" ht="15.75" customHeight="1">
      <c r="B8" s="18" t="s">
        <v>25</v>
      </c>
      <c r="C8" s="30"/>
      <c r="D8" s="30"/>
      <c r="E8" s="19">
        <f>COUNTIF(F$20:F$44,"現代アート")</f>
        <v>0</v>
      </c>
      <c r="F8" s="186"/>
      <c r="G8" s="196"/>
      <c r="H8" s="197"/>
      <c r="I8" s="197"/>
      <c r="J8" s="198"/>
      <c r="K8" s="135"/>
      <c r="L8" s="136"/>
      <c r="M8" s="133"/>
      <c r="N8" s="134"/>
    </row>
    <row r="9" spans="2:14" s="1" customFormat="1" ht="15.75" customHeight="1">
      <c r="B9" s="20"/>
      <c r="C9" s="31"/>
      <c r="D9" s="31"/>
      <c r="E9" s="21"/>
      <c r="F9" s="14" t="s">
        <v>18</v>
      </c>
      <c r="G9" s="180"/>
      <c r="H9" s="181"/>
      <c r="I9" s="181"/>
      <c r="J9" s="182"/>
      <c r="K9" s="135"/>
      <c r="L9" s="136"/>
      <c r="M9" s="133"/>
      <c r="N9" s="134"/>
    </row>
    <row r="10" spans="2:14" s="1" customFormat="1" ht="15.75" customHeight="1" thickBot="1">
      <c r="B10" s="37" t="s">
        <v>38</v>
      </c>
      <c r="C10" s="32"/>
      <c r="D10" s="32"/>
      <c r="E10" s="22">
        <f>SUM(E4:E9)</f>
        <v>0</v>
      </c>
      <c r="F10" s="14" t="s">
        <v>5</v>
      </c>
      <c r="G10" s="183" t="s">
        <v>202</v>
      </c>
      <c r="H10" s="184"/>
      <c r="I10" s="184"/>
      <c r="J10" s="185"/>
      <c r="K10" s="135"/>
      <c r="L10" s="136"/>
      <c r="M10" s="133"/>
      <c r="N10" s="134"/>
    </row>
    <row r="11" spans="2:14" s="1" customFormat="1" ht="15.75" customHeight="1">
      <c r="B11" s="23" t="s">
        <v>30</v>
      </c>
      <c r="C11" s="33"/>
      <c r="D11" s="33"/>
      <c r="E11" s="24">
        <f>COUNTIF(J$20:J$44,"３年")</f>
        <v>0</v>
      </c>
      <c r="F11" s="178" t="s">
        <v>6</v>
      </c>
      <c r="G11" s="153"/>
      <c r="H11" s="154"/>
      <c r="I11" s="154"/>
      <c r="J11" s="155"/>
      <c r="K11" s="135"/>
      <c r="L11" s="136"/>
      <c r="M11" s="133"/>
      <c r="N11" s="134"/>
    </row>
    <row r="12" spans="2:14" s="1" customFormat="1" ht="15.75" customHeight="1">
      <c r="B12" s="25" t="s">
        <v>31</v>
      </c>
      <c r="C12" s="34"/>
      <c r="D12" s="34"/>
      <c r="E12" s="19">
        <f>COUNTIF(J$20:J$44,"２年")</f>
        <v>0</v>
      </c>
      <c r="F12" s="179"/>
      <c r="G12" s="156"/>
      <c r="H12" s="157"/>
      <c r="I12" s="157"/>
      <c r="J12" s="158"/>
      <c r="K12" s="135"/>
      <c r="L12" s="136"/>
      <c r="M12" s="133"/>
      <c r="N12" s="134"/>
    </row>
    <row r="13" spans="2:14" s="1" customFormat="1" ht="15.75" customHeight="1">
      <c r="B13" s="25" t="s">
        <v>32</v>
      </c>
      <c r="C13" s="34"/>
      <c r="D13" s="34"/>
      <c r="E13" s="19">
        <f>COUNTIF(J$20:J$44,"１年")</f>
        <v>0</v>
      </c>
      <c r="F13" s="149" t="s">
        <v>141</v>
      </c>
      <c r="G13" s="165"/>
      <c r="H13" s="166"/>
      <c r="I13" s="167"/>
      <c r="J13" s="168"/>
      <c r="K13" s="137"/>
      <c r="L13" s="134"/>
      <c r="M13" s="134"/>
      <c r="N13" s="134"/>
    </row>
    <row r="14" spans="2:14" s="1" customFormat="1" ht="15.75" customHeight="1" thickBot="1">
      <c r="B14" s="26" t="s">
        <v>29</v>
      </c>
      <c r="C14" s="34"/>
      <c r="D14" s="34"/>
      <c r="E14" s="27">
        <f>COUNTA(J20:J44)-E11-E12-E13</f>
        <v>0</v>
      </c>
      <c r="F14" s="150"/>
      <c r="G14" s="169"/>
      <c r="H14" s="169"/>
      <c r="I14" s="170"/>
      <c r="J14" s="171"/>
      <c r="K14" s="137"/>
      <c r="L14" s="134"/>
      <c r="M14" s="134"/>
      <c r="N14" s="134"/>
    </row>
    <row r="15" spans="2:12" ht="15.75" customHeight="1" thickBot="1">
      <c r="B15" s="29" t="s">
        <v>39</v>
      </c>
      <c r="C15" s="35"/>
      <c r="D15" s="35"/>
      <c r="E15" s="28">
        <f>SUM(E11:E14)</f>
        <v>0</v>
      </c>
      <c r="F15" s="36"/>
      <c r="G15" s="159" t="s">
        <v>36</v>
      </c>
      <c r="H15" s="126" t="s">
        <v>1</v>
      </c>
      <c r="I15" s="127"/>
      <c r="J15" s="61" t="s">
        <v>0</v>
      </c>
      <c r="K15" s="163"/>
      <c r="L15" s="164"/>
    </row>
    <row r="16" spans="2:12" ht="15.75" customHeight="1" thickBot="1">
      <c r="B16" s="57"/>
      <c r="C16" s="58"/>
      <c r="D16" s="58"/>
      <c r="E16" s="33"/>
      <c r="F16" s="56"/>
      <c r="G16" s="160"/>
      <c r="H16" s="128" t="s">
        <v>3</v>
      </c>
      <c r="I16" s="129"/>
      <c r="J16" s="62" t="s">
        <v>0</v>
      </c>
      <c r="K16" s="172" t="s">
        <v>203</v>
      </c>
      <c r="L16" s="173"/>
    </row>
    <row r="17" spans="2:14" s="1" customFormat="1" ht="9.75" customHeight="1" thickBot="1">
      <c r="B17" s="59"/>
      <c r="C17" s="59"/>
      <c r="D17" s="59"/>
      <c r="E17" s="60"/>
      <c r="F17" s="15"/>
      <c r="G17" s="17"/>
      <c r="H17" s="16"/>
      <c r="I17" s="16"/>
      <c r="J17" s="16"/>
      <c r="N17" s="8"/>
    </row>
    <row r="18" spans="1:14" s="1" customFormat="1" ht="15.75" customHeight="1">
      <c r="A18" s="174" t="s">
        <v>318</v>
      </c>
      <c r="B18" s="142" t="s">
        <v>7</v>
      </c>
      <c r="C18" s="142" t="s">
        <v>9</v>
      </c>
      <c r="D18" s="144" t="s">
        <v>8</v>
      </c>
      <c r="E18" s="147" t="s">
        <v>10</v>
      </c>
      <c r="F18" s="161" t="s">
        <v>20</v>
      </c>
      <c r="G18" s="140" t="s">
        <v>150</v>
      </c>
      <c r="H18" s="116" t="s">
        <v>13</v>
      </c>
      <c r="I18" s="118" t="s">
        <v>195</v>
      </c>
      <c r="J18" s="118" t="s">
        <v>12</v>
      </c>
      <c r="K18" s="151" t="s">
        <v>143</v>
      </c>
      <c r="L18" s="152"/>
      <c r="M18" s="116" t="s">
        <v>11</v>
      </c>
      <c r="N18" s="114" t="s">
        <v>206</v>
      </c>
    </row>
    <row r="19" spans="1:14" s="1" customFormat="1" ht="15.75" customHeight="1" thickBot="1">
      <c r="A19" s="174"/>
      <c r="B19" s="143"/>
      <c r="C19" s="146"/>
      <c r="D19" s="145"/>
      <c r="E19" s="148"/>
      <c r="F19" s="162"/>
      <c r="G19" s="141"/>
      <c r="H19" s="117"/>
      <c r="I19" s="130"/>
      <c r="J19" s="119"/>
      <c r="K19" s="63" t="s">
        <v>144</v>
      </c>
      <c r="L19" s="63" t="s">
        <v>142</v>
      </c>
      <c r="M19" s="117"/>
      <c r="N19" s="115"/>
    </row>
    <row r="20" spans="1:14" s="4" customFormat="1" ht="18" customHeight="1">
      <c r="A20" s="174"/>
      <c r="B20" s="77"/>
      <c r="C20" s="78" t="str">
        <f>IF(F20=0,"   ",VLOOKUP($G$3,#REF!,2))</f>
        <v>   </v>
      </c>
      <c r="D20" s="79" t="str">
        <f>IF(F20=0,"   ",$G$3)</f>
        <v>   </v>
      </c>
      <c r="E20" s="80">
        <v>1</v>
      </c>
      <c r="F20" s="81"/>
      <c r="G20" s="82"/>
      <c r="H20" s="83"/>
      <c r="I20" s="83"/>
      <c r="J20" s="84"/>
      <c r="K20" s="85"/>
      <c r="L20" s="85"/>
      <c r="M20" s="86"/>
      <c r="N20" s="108"/>
    </row>
    <row r="21" spans="1:14" s="4" customFormat="1" ht="18" customHeight="1">
      <c r="A21" s="174"/>
      <c r="B21" s="87"/>
      <c r="C21" s="88" t="str">
        <f>IF(F21=0,"   ",VLOOKUP($G$3,#REF!,2))</f>
        <v>   </v>
      </c>
      <c r="D21" s="89" t="str">
        <f aca="true" t="shared" si="0" ref="D21:D44">IF(F21=0,"   ",$G$3)</f>
        <v>   </v>
      </c>
      <c r="E21" s="90">
        <v>2</v>
      </c>
      <c r="F21" s="91"/>
      <c r="G21" s="92"/>
      <c r="H21" s="93"/>
      <c r="I21" s="93"/>
      <c r="J21" s="94"/>
      <c r="K21" s="95"/>
      <c r="L21" s="95"/>
      <c r="M21" s="96"/>
      <c r="N21" s="109"/>
    </row>
    <row r="22" spans="1:14" s="4" customFormat="1" ht="18" customHeight="1">
      <c r="A22" s="174"/>
      <c r="B22" s="87"/>
      <c r="C22" s="88" t="str">
        <f>IF(F22=0,"   ",VLOOKUP($G$3,#REF!,2))</f>
        <v>   </v>
      </c>
      <c r="D22" s="89" t="str">
        <f t="shared" si="0"/>
        <v>   </v>
      </c>
      <c r="E22" s="90">
        <v>3</v>
      </c>
      <c r="F22" s="91"/>
      <c r="G22" s="92"/>
      <c r="H22" s="93"/>
      <c r="I22" s="93"/>
      <c r="J22" s="94"/>
      <c r="K22" s="95"/>
      <c r="L22" s="95"/>
      <c r="M22" s="97"/>
      <c r="N22" s="109"/>
    </row>
    <row r="23" spans="1:14" s="4" customFormat="1" ht="18" customHeight="1">
      <c r="A23" s="174"/>
      <c r="B23" s="87"/>
      <c r="C23" s="88" t="str">
        <f>IF(F23=0,"   ",VLOOKUP($G$3,#REF!,2))</f>
        <v>   </v>
      </c>
      <c r="D23" s="89" t="str">
        <f t="shared" si="0"/>
        <v>   </v>
      </c>
      <c r="E23" s="90">
        <v>4</v>
      </c>
      <c r="F23" s="91"/>
      <c r="G23" s="92"/>
      <c r="H23" s="93"/>
      <c r="I23" s="93"/>
      <c r="J23" s="94"/>
      <c r="K23" s="95"/>
      <c r="L23" s="95"/>
      <c r="M23" s="97"/>
      <c r="N23" s="109"/>
    </row>
    <row r="24" spans="1:14" s="4" customFormat="1" ht="18" customHeight="1">
      <c r="A24" s="174"/>
      <c r="B24" s="87"/>
      <c r="C24" s="88" t="str">
        <f>IF(F24=0,"   ",VLOOKUP($G$3,#REF!,2))</f>
        <v>   </v>
      </c>
      <c r="D24" s="89" t="str">
        <f t="shared" si="0"/>
        <v>   </v>
      </c>
      <c r="E24" s="90">
        <v>5</v>
      </c>
      <c r="F24" s="91"/>
      <c r="G24" s="92"/>
      <c r="H24" s="93"/>
      <c r="I24" s="93"/>
      <c r="J24" s="94"/>
      <c r="K24" s="95"/>
      <c r="L24" s="95"/>
      <c r="M24" s="97"/>
      <c r="N24" s="109"/>
    </row>
    <row r="25" spans="1:14" s="4" customFormat="1" ht="18" customHeight="1">
      <c r="A25" s="174"/>
      <c r="B25" s="87"/>
      <c r="C25" s="88" t="str">
        <f>IF(F25=0,"   ",VLOOKUP($G$3,#REF!,2))</f>
        <v>   </v>
      </c>
      <c r="D25" s="89" t="str">
        <f t="shared" si="0"/>
        <v>   </v>
      </c>
      <c r="E25" s="90">
        <v>6</v>
      </c>
      <c r="F25" s="91"/>
      <c r="G25" s="92"/>
      <c r="H25" s="93"/>
      <c r="I25" s="93"/>
      <c r="J25" s="94"/>
      <c r="K25" s="95"/>
      <c r="L25" s="95"/>
      <c r="M25" s="97"/>
      <c r="N25" s="109"/>
    </row>
    <row r="26" spans="1:14" s="4" customFormat="1" ht="18" customHeight="1">
      <c r="A26" s="174"/>
      <c r="B26" s="87"/>
      <c r="C26" s="88" t="str">
        <f>IF(F26=0,"   ",VLOOKUP($G$3,#REF!,2))</f>
        <v>   </v>
      </c>
      <c r="D26" s="89" t="str">
        <f t="shared" si="0"/>
        <v>   </v>
      </c>
      <c r="E26" s="90">
        <v>7</v>
      </c>
      <c r="F26" s="91"/>
      <c r="G26" s="92"/>
      <c r="H26" s="93"/>
      <c r="I26" s="93"/>
      <c r="J26" s="94"/>
      <c r="K26" s="95"/>
      <c r="L26" s="95"/>
      <c r="M26" s="97"/>
      <c r="N26" s="109"/>
    </row>
    <row r="27" spans="1:14" s="4" customFormat="1" ht="18" customHeight="1">
      <c r="A27" s="174"/>
      <c r="B27" s="87"/>
      <c r="C27" s="88" t="str">
        <f>IF(F27=0,"   ",VLOOKUP($G$3,#REF!,2))</f>
        <v>   </v>
      </c>
      <c r="D27" s="89" t="str">
        <f t="shared" si="0"/>
        <v>   </v>
      </c>
      <c r="E27" s="90">
        <v>8</v>
      </c>
      <c r="F27" s="91"/>
      <c r="G27" s="92"/>
      <c r="H27" s="93"/>
      <c r="I27" s="93"/>
      <c r="J27" s="94"/>
      <c r="K27" s="95"/>
      <c r="L27" s="95"/>
      <c r="M27" s="97"/>
      <c r="N27" s="109"/>
    </row>
    <row r="28" spans="1:14" s="4" customFormat="1" ht="18" customHeight="1">
      <c r="A28" s="174"/>
      <c r="B28" s="87"/>
      <c r="C28" s="88" t="str">
        <f>IF(F28=0,"   ",VLOOKUP($G$3,#REF!,2))</f>
        <v>   </v>
      </c>
      <c r="D28" s="89" t="str">
        <f t="shared" si="0"/>
        <v>   </v>
      </c>
      <c r="E28" s="90">
        <v>9</v>
      </c>
      <c r="F28" s="91"/>
      <c r="G28" s="92"/>
      <c r="H28" s="93"/>
      <c r="I28" s="93"/>
      <c r="J28" s="94"/>
      <c r="K28" s="95"/>
      <c r="L28" s="95"/>
      <c r="M28" s="97"/>
      <c r="N28" s="109"/>
    </row>
    <row r="29" spans="1:14" s="4" customFormat="1" ht="18" customHeight="1">
      <c r="A29" s="174"/>
      <c r="B29" s="87"/>
      <c r="C29" s="88" t="str">
        <f>IF(F29=0,"   ",VLOOKUP($G$3,#REF!,2))</f>
        <v>   </v>
      </c>
      <c r="D29" s="89" t="str">
        <f t="shared" si="0"/>
        <v>   </v>
      </c>
      <c r="E29" s="90">
        <v>10</v>
      </c>
      <c r="F29" s="91"/>
      <c r="G29" s="92"/>
      <c r="H29" s="93"/>
      <c r="I29" s="93"/>
      <c r="J29" s="94"/>
      <c r="K29" s="95"/>
      <c r="L29" s="95"/>
      <c r="M29" s="97"/>
      <c r="N29" s="109"/>
    </row>
    <row r="30" spans="1:14" s="4" customFormat="1" ht="18" customHeight="1">
      <c r="A30" s="174"/>
      <c r="B30" s="87"/>
      <c r="C30" s="88" t="str">
        <f>IF(F30=0,"   ",VLOOKUP($G$3,#REF!,2))</f>
        <v>   </v>
      </c>
      <c r="D30" s="89" t="str">
        <f t="shared" si="0"/>
        <v>   </v>
      </c>
      <c r="E30" s="90">
        <v>11</v>
      </c>
      <c r="F30" s="91"/>
      <c r="G30" s="92"/>
      <c r="H30" s="93"/>
      <c r="I30" s="93"/>
      <c r="J30" s="94"/>
      <c r="K30" s="95"/>
      <c r="L30" s="95"/>
      <c r="M30" s="97"/>
      <c r="N30" s="109"/>
    </row>
    <row r="31" spans="1:14" s="4" customFormat="1" ht="18" customHeight="1">
      <c r="A31" s="174"/>
      <c r="B31" s="87"/>
      <c r="C31" s="88" t="str">
        <f>IF(F31=0,"   ",VLOOKUP($G$3,#REF!,2))</f>
        <v>   </v>
      </c>
      <c r="D31" s="89" t="str">
        <f t="shared" si="0"/>
        <v>   </v>
      </c>
      <c r="E31" s="90">
        <v>12</v>
      </c>
      <c r="F31" s="91"/>
      <c r="G31" s="92"/>
      <c r="H31" s="93"/>
      <c r="I31" s="93"/>
      <c r="J31" s="94"/>
      <c r="K31" s="95"/>
      <c r="L31" s="95"/>
      <c r="M31" s="97"/>
      <c r="N31" s="109"/>
    </row>
    <row r="32" spans="1:14" s="4" customFormat="1" ht="18" customHeight="1">
      <c r="A32" s="174"/>
      <c r="B32" s="87"/>
      <c r="C32" s="88" t="str">
        <f>IF(F32=0,"   ",VLOOKUP($G$3,#REF!,2))</f>
        <v>   </v>
      </c>
      <c r="D32" s="89" t="str">
        <f t="shared" si="0"/>
        <v>   </v>
      </c>
      <c r="E32" s="90">
        <v>13</v>
      </c>
      <c r="F32" s="91"/>
      <c r="G32" s="92"/>
      <c r="H32" s="93"/>
      <c r="I32" s="93"/>
      <c r="J32" s="94"/>
      <c r="K32" s="95"/>
      <c r="L32" s="95"/>
      <c r="M32" s="97"/>
      <c r="N32" s="109"/>
    </row>
    <row r="33" spans="1:14" s="4" customFormat="1" ht="18" customHeight="1">
      <c r="A33" s="174"/>
      <c r="B33" s="87"/>
      <c r="C33" s="88" t="str">
        <f>IF(F33=0,"   ",VLOOKUP($G$3,#REF!,2))</f>
        <v>   </v>
      </c>
      <c r="D33" s="89" t="str">
        <f t="shared" si="0"/>
        <v>   </v>
      </c>
      <c r="E33" s="90">
        <v>14</v>
      </c>
      <c r="F33" s="91"/>
      <c r="G33" s="92"/>
      <c r="H33" s="93"/>
      <c r="I33" s="93"/>
      <c r="J33" s="94"/>
      <c r="K33" s="95"/>
      <c r="L33" s="95"/>
      <c r="M33" s="97"/>
      <c r="N33" s="109"/>
    </row>
    <row r="34" spans="1:14" s="4" customFormat="1" ht="18" customHeight="1">
      <c r="A34" s="174"/>
      <c r="B34" s="87"/>
      <c r="C34" s="88" t="str">
        <f>IF(F34=0,"   ",VLOOKUP($G$3,#REF!,2))</f>
        <v>   </v>
      </c>
      <c r="D34" s="89" t="str">
        <f t="shared" si="0"/>
        <v>   </v>
      </c>
      <c r="E34" s="90">
        <v>15</v>
      </c>
      <c r="F34" s="91"/>
      <c r="G34" s="92"/>
      <c r="H34" s="93"/>
      <c r="I34" s="93"/>
      <c r="J34" s="94"/>
      <c r="K34" s="95"/>
      <c r="L34" s="95"/>
      <c r="M34" s="97"/>
      <c r="N34" s="109"/>
    </row>
    <row r="35" spans="1:14" s="4" customFormat="1" ht="18" customHeight="1">
      <c r="A35" s="174"/>
      <c r="B35" s="87"/>
      <c r="C35" s="88" t="str">
        <f>IF(F35=0,"   ",VLOOKUP($G$3,#REF!,2))</f>
        <v>   </v>
      </c>
      <c r="D35" s="89" t="str">
        <f t="shared" si="0"/>
        <v>   </v>
      </c>
      <c r="E35" s="90">
        <v>16</v>
      </c>
      <c r="F35" s="91"/>
      <c r="G35" s="92"/>
      <c r="H35" s="93"/>
      <c r="I35" s="93"/>
      <c r="J35" s="94"/>
      <c r="K35" s="95"/>
      <c r="L35" s="95"/>
      <c r="M35" s="97"/>
      <c r="N35" s="109"/>
    </row>
    <row r="36" spans="1:14" s="4" customFormat="1" ht="18" customHeight="1">
      <c r="A36" s="174"/>
      <c r="B36" s="87"/>
      <c r="C36" s="88" t="str">
        <f>IF(F36=0,"   ",VLOOKUP($G$3,#REF!,2))</f>
        <v>   </v>
      </c>
      <c r="D36" s="89" t="str">
        <f t="shared" si="0"/>
        <v>   </v>
      </c>
      <c r="E36" s="90">
        <v>17</v>
      </c>
      <c r="F36" s="91"/>
      <c r="G36" s="92"/>
      <c r="H36" s="93"/>
      <c r="I36" s="93"/>
      <c r="J36" s="94"/>
      <c r="K36" s="95"/>
      <c r="L36" s="95"/>
      <c r="M36" s="97"/>
      <c r="N36" s="109"/>
    </row>
    <row r="37" spans="1:14" s="4" customFormat="1" ht="18" customHeight="1">
      <c r="A37" s="174"/>
      <c r="B37" s="87"/>
      <c r="C37" s="88" t="str">
        <f>IF(F37=0,"   ",VLOOKUP($G$3,#REF!,2))</f>
        <v>   </v>
      </c>
      <c r="D37" s="89" t="str">
        <f t="shared" si="0"/>
        <v>   </v>
      </c>
      <c r="E37" s="90">
        <v>18</v>
      </c>
      <c r="F37" s="91"/>
      <c r="G37" s="92"/>
      <c r="H37" s="93"/>
      <c r="I37" s="93"/>
      <c r="J37" s="94"/>
      <c r="K37" s="95"/>
      <c r="L37" s="95"/>
      <c r="M37" s="97"/>
      <c r="N37" s="109"/>
    </row>
    <row r="38" spans="1:14" s="4" customFormat="1" ht="18" customHeight="1">
      <c r="A38" s="174"/>
      <c r="B38" s="87"/>
      <c r="C38" s="88" t="str">
        <f>IF(F38=0,"   ",VLOOKUP($G$3,#REF!,2))</f>
        <v>   </v>
      </c>
      <c r="D38" s="89" t="str">
        <f t="shared" si="0"/>
        <v>   </v>
      </c>
      <c r="E38" s="90">
        <v>19</v>
      </c>
      <c r="F38" s="91"/>
      <c r="G38" s="92"/>
      <c r="H38" s="93"/>
      <c r="I38" s="93"/>
      <c r="J38" s="94"/>
      <c r="K38" s="95"/>
      <c r="L38" s="95"/>
      <c r="M38" s="97"/>
      <c r="N38" s="109"/>
    </row>
    <row r="39" spans="1:14" s="4" customFormat="1" ht="18" customHeight="1">
      <c r="A39" s="174"/>
      <c r="B39" s="87"/>
      <c r="C39" s="88" t="str">
        <f>IF(F39=0,"   ",VLOOKUP($G$3,#REF!,2))</f>
        <v>   </v>
      </c>
      <c r="D39" s="89" t="str">
        <f t="shared" si="0"/>
        <v>   </v>
      </c>
      <c r="E39" s="90">
        <v>20</v>
      </c>
      <c r="F39" s="91"/>
      <c r="G39" s="92"/>
      <c r="H39" s="93"/>
      <c r="I39" s="93"/>
      <c r="J39" s="94"/>
      <c r="K39" s="95"/>
      <c r="L39" s="95"/>
      <c r="M39" s="97"/>
      <c r="N39" s="109"/>
    </row>
    <row r="40" spans="1:14" s="4" customFormat="1" ht="18" customHeight="1">
      <c r="A40" s="174"/>
      <c r="B40" s="87"/>
      <c r="C40" s="88" t="str">
        <f>IF(F40=0,"   ",VLOOKUP($G$3,#REF!,2))</f>
        <v>   </v>
      </c>
      <c r="D40" s="89" t="str">
        <f t="shared" si="0"/>
        <v>   </v>
      </c>
      <c r="E40" s="90">
        <v>21</v>
      </c>
      <c r="F40" s="91"/>
      <c r="G40" s="92"/>
      <c r="H40" s="93"/>
      <c r="I40" s="93"/>
      <c r="J40" s="94"/>
      <c r="K40" s="95"/>
      <c r="L40" s="95"/>
      <c r="M40" s="97"/>
      <c r="N40" s="109"/>
    </row>
    <row r="41" spans="1:14" s="4" customFormat="1" ht="18" customHeight="1">
      <c r="A41" s="174"/>
      <c r="B41" s="87"/>
      <c r="C41" s="88" t="str">
        <f>IF(F41=0,"   ",VLOOKUP($G$3,#REF!,2))</f>
        <v>   </v>
      </c>
      <c r="D41" s="89" t="str">
        <f t="shared" si="0"/>
        <v>   </v>
      </c>
      <c r="E41" s="90">
        <v>22</v>
      </c>
      <c r="F41" s="91"/>
      <c r="G41" s="92"/>
      <c r="H41" s="93"/>
      <c r="I41" s="93"/>
      <c r="J41" s="94"/>
      <c r="K41" s="95"/>
      <c r="L41" s="95"/>
      <c r="M41" s="97"/>
      <c r="N41" s="109"/>
    </row>
    <row r="42" spans="1:14" s="4" customFormat="1" ht="18" customHeight="1">
      <c r="A42" s="174"/>
      <c r="B42" s="87"/>
      <c r="C42" s="88" t="str">
        <f>IF(F42=0,"   ",VLOOKUP($G$3,#REF!,2))</f>
        <v>   </v>
      </c>
      <c r="D42" s="89" t="str">
        <f t="shared" si="0"/>
        <v>   </v>
      </c>
      <c r="E42" s="90">
        <v>23</v>
      </c>
      <c r="F42" s="91"/>
      <c r="G42" s="92"/>
      <c r="H42" s="93"/>
      <c r="I42" s="93"/>
      <c r="J42" s="94"/>
      <c r="K42" s="95"/>
      <c r="L42" s="95"/>
      <c r="M42" s="97"/>
      <c r="N42" s="109"/>
    </row>
    <row r="43" spans="1:14" s="4" customFormat="1" ht="18" customHeight="1">
      <c r="A43" s="174"/>
      <c r="B43" s="87"/>
      <c r="C43" s="88" t="str">
        <f>IF(F43=0,"   ",VLOOKUP($G$3,#REF!,2))</f>
        <v>   </v>
      </c>
      <c r="D43" s="89" t="str">
        <f t="shared" si="0"/>
        <v>   </v>
      </c>
      <c r="E43" s="90">
        <v>24</v>
      </c>
      <c r="F43" s="91"/>
      <c r="G43" s="92"/>
      <c r="H43" s="93"/>
      <c r="I43" s="93"/>
      <c r="J43" s="94"/>
      <c r="K43" s="95"/>
      <c r="L43" s="95"/>
      <c r="M43" s="97"/>
      <c r="N43" s="109"/>
    </row>
    <row r="44" spans="1:14" s="4" customFormat="1" ht="18" customHeight="1" thickBot="1">
      <c r="A44" s="174"/>
      <c r="B44" s="98"/>
      <c r="C44" s="99" t="str">
        <f>IF(F44=0,"   ",VLOOKUP($G$3,#REF!,2))</f>
        <v>   </v>
      </c>
      <c r="D44" s="100" t="str">
        <f t="shared" si="0"/>
        <v>   </v>
      </c>
      <c r="E44" s="101">
        <v>25</v>
      </c>
      <c r="F44" s="102"/>
      <c r="G44" s="103"/>
      <c r="H44" s="104"/>
      <c r="I44" s="104"/>
      <c r="J44" s="105"/>
      <c r="K44" s="106"/>
      <c r="L44" s="106"/>
      <c r="M44" s="107"/>
      <c r="N44" s="110"/>
    </row>
    <row r="48" ht="13.5">
      <c r="N48" s="5"/>
    </row>
    <row r="49" spans="6:14" ht="13.5" hidden="1">
      <c r="F49" s="11" t="s">
        <v>145</v>
      </c>
      <c r="G49" s="9" t="s">
        <v>151</v>
      </c>
      <c r="J49" t="s">
        <v>14</v>
      </c>
      <c r="K49" t="s">
        <v>207</v>
      </c>
      <c r="M49" t="s">
        <v>152</v>
      </c>
      <c r="N49" s="6" t="s">
        <v>171</v>
      </c>
    </row>
    <row r="50" spans="6:14" ht="13.5" hidden="1">
      <c r="F50" s="11" t="s">
        <v>19</v>
      </c>
      <c r="G50" s="9" t="s">
        <v>153</v>
      </c>
      <c r="J50" t="s">
        <v>15</v>
      </c>
      <c r="K50" t="s">
        <v>208</v>
      </c>
      <c r="M50" t="s">
        <v>154</v>
      </c>
      <c r="N50" s="6" t="s">
        <v>172</v>
      </c>
    </row>
    <row r="51" spans="6:14" ht="13.5" hidden="1">
      <c r="F51" s="11" t="s">
        <v>146</v>
      </c>
      <c r="G51" s="9" t="s">
        <v>155</v>
      </c>
      <c r="J51" t="s">
        <v>16</v>
      </c>
      <c r="K51" t="s">
        <v>209</v>
      </c>
      <c r="M51" t="s">
        <v>156</v>
      </c>
      <c r="N51" s="6"/>
    </row>
    <row r="52" spans="6:14" ht="13.5" hidden="1">
      <c r="F52" s="11" t="s">
        <v>147</v>
      </c>
      <c r="G52" s="9" t="s">
        <v>157</v>
      </c>
      <c r="J52" t="s">
        <v>148</v>
      </c>
      <c r="K52" t="s">
        <v>210</v>
      </c>
      <c r="M52" t="s">
        <v>158</v>
      </c>
      <c r="N52" s="6"/>
    </row>
    <row r="53" spans="6:13" ht="13.5" hidden="1">
      <c r="F53" s="11" t="s">
        <v>21</v>
      </c>
      <c r="G53" s="9" t="s">
        <v>22</v>
      </c>
      <c r="J53" t="s">
        <v>149</v>
      </c>
      <c r="K53" t="s">
        <v>211</v>
      </c>
      <c r="M53" t="s">
        <v>159</v>
      </c>
    </row>
    <row r="54" spans="7:13" ht="13.5" hidden="1">
      <c r="G54" s="9" t="s">
        <v>23</v>
      </c>
      <c r="J54" t="s">
        <v>40</v>
      </c>
      <c r="M54" t="s">
        <v>160</v>
      </c>
    </row>
    <row r="55" spans="7:13" ht="13.5" hidden="1">
      <c r="G55" s="9" t="s">
        <v>24</v>
      </c>
      <c r="M55" t="s">
        <v>161</v>
      </c>
    </row>
    <row r="56" ht="13.5" hidden="1">
      <c r="M56" t="s">
        <v>162</v>
      </c>
    </row>
  </sheetData>
  <sheetProtection/>
  <mergeCells count="34">
    <mergeCell ref="A18:A44"/>
    <mergeCell ref="B3:E3"/>
    <mergeCell ref="F11:F12"/>
    <mergeCell ref="G9:J9"/>
    <mergeCell ref="G10:J10"/>
    <mergeCell ref="F3:F4"/>
    <mergeCell ref="F5:F6"/>
    <mergeCell ref="F7:F8"/>
    <mergeCell ref="G5:J6"/>
    <mergeCell ref="G7:J8"/>
    <mergeCell ref="K18:L18"/>
    <mergeCell ref="G11:J12"/>
    <mergeCell ref="G15:G16"/>
    <mergeCell ref="F18:F19"/>
    <mergeCell ref="K15:L15"/>
    <mergeCell ref="G13:J14"/>
    <mergeCell ref="K16:L16"/>
    <mergeCell ref="G3:G4"/>
    <mergeCell ref="G18:G19"/>
    <mergeCell ref="B18:B19"/>
    <mergeCell ref="D18:D19"/>
    <mergeCell ref="C18:C19"/>
    <mergeCell ref="E18:E19"/>
    <mergeCell ref="F13:F14"/>
    <mergeCell ref="N18:N19"/>
    <mergeCell ref="H18:H19"/>
    <mergeCell ref="M18:M19"/>
    <mergeCell ref="J18:J19"/>
    <mergeCell ref="H3:H4"/>
    <mergeCell ref="I3:J4"/>
    <mergeCell ref="H15:I15"/>
    <mergeCell ref="H16:I16"/>
    <mergeCell ref="I18:I19"/>
    <mergeCell ref="K3:N14"/>
  </mergeCells>
  <dataValidations count="22">
    <dataValidation allowBlank="1" showInputMessage="1" showErrorMessage="1" promptTitle="題名" prompt="題名には「　」をつけてください" sqref="L20:L44"/>
    <dataValidation type="custom" allowBlank="1" showInputMessage="1" showErrorMessage="1" promptTitle="入力しないでください。" prompt="学校番号を入力すると自動的に表示します。" errorTitle="入力禁止" sqref="G7:J8">
      <formula1>"0-0"</formula1>
    </dataValidation>
    <dataValidation type="whole" allowBlank="1" showInputMessage="1" showErrorMessage="1" promptTitle="学校番号" prompt="一覧表で確認して入力ミスがないようにお願いします&#10;学校番号は次のシートにあります&#10;&#10;" error="学校番号を入力して下さい" sqref="G3:G4">
      <formula1>101</formula1>
      <formula2>420</formula2>
    </dataValidation>
    <dataValidation type="custom" allowBlank="1" showInputMessage="1" showErrorMessage="1" promptTitle="出品数" prompt="下表より算出いたします。" errorTitle="エラー" error="入力しないでください" sqref="E9:E10">
      <formula1>0</formula1>
    </dataValidation>
    <dataValidation type="custom" allowBlank="1" showInputMessage="1" showErrorMessage="1" promptTitle="出品数" prompt="下表より算出します" errorTitle="エラー" error="入力しないでください" sqref="E8">
      <formula1>0</formula1>
    </dataValidation>
    <dataValidation type="custom" allowBlank="1" showInputMessage="1" showErrorMessage="1" promptTitle="出品数" prompt="下表より算出します。" errorTitle="エラー" error="入力しないでください" sqref="F15 E6:E7 E4">
      <formula1>0</formula1>
    </dataValidation>
    <dataValidation type="custom" allowBlank="1" showInputMessage="1" showErrorMessage="1" promptTitle="出品数" prompt="下表より算出&#10;します。" errorTitle="エラー" error="入力しないでください" sqref="E5">
      <formula1>0</formula1>
    </dataValidation>
    <dataValidation errorStyle="information" allowBlank="1" showInputMessage="1" showErrorMessage="1" promptTitle="チェックを" prompt="該当項目&#10;　○を塗りつぶすか&#10;　●を記入してください" sqref="J15:J16"/>
    <dataValidation type="custom" allowBlank="1" showInputMessage="1" showErrorMessage="1" promptTitle="入力禁止" prompt="受付時に記入しますので入力しないで下さい。" errorTitle="入力禁止" error="受付時に記入しますので入力しないで下さい。" sqref="B20:B44">
      <formula1>"　"</formula1>
    </dataValidation>
    <dataValidation allowBlank="1" showInputMessage="1" showErrorMessage="1" promptTitle="緊急連絡用です。" prompt="作品の破損など、トラブルの時用の緊急連絡先を記入して下さい。" sqref="G13:J13"/>
    <dataValidation type="custom" allowBlank="1" showInputMessage="1" showErrorMessage="1" promptTitle="生徒数" prompt="下表より算出します。" errorTitle="エラー" error="入力しないでください" sqref="E11:E15">
      <formula1>0</formula1>
    </dataValidation>
    <dataValidation errorStyle="warning" allowBlank="1" showInputMessage="1" promptTitle="顧問氏名" prompt="顧問名を入力して下さい" sqref="G11:J12"/>
    <dataValidation allowBlank="1" showInputMessage="1" showErrorMessage="1" promptTitle="デザインの説明" prompt="デザイン部門の場合は、&#10;説明を入れてください&#10;&#10;　環境保護ポスター&#10;　書籍ポスター&#10;　○○のためのポスター&#10;　○○のためのイラスト　など。" sqref="K20:K44"/>
    <dataValidation type="custom" allowBlank="1" showInputMessage="1" showErrorMessage="1" promptTitle="受付用です" prompt="入力しないでください" sqref="G5:J6">
      <formula1>"　"</formula1>
    </dataValidation>
    <dataValidation type="list" allowBlank="1" showInputMessage="1" showErrorMessage="1" promptTitle="部門" prompt="リスト▼から選択して下さい&#10;選択したデータをコピーしても可" error="リスト▼から選択して下さい" sqref="F20:F44">
      <formula1>$F$49:$F$53</formula1>
    </dataValidation>
    <dataValidation type="list" allowBlank="1" showInputMessage="1" showErrorMessage="1" promptTitle="種別" prompt="絵画部門以外は、リストから選択して下さい&#10;選択したデータをコピーしても可" error="リスト▼から選択して下さい" sqref="G20:G44">
      <formula1>$G$49:$G$55</formula1>
    </dataValidation>
    <dataValidation type="list" allowBlank="1" showInputMessage="1" promptTitle="大きさ" prompt="リスト▼から選択して下さい&#10;リストにない場合入力して下さい&#10;立体は　縦×横×高さ　単位は㎝&#10;㎝は記入しないで下さい" sqref="M20:M44">
      <formula1>$M$49:$M$56</formula1>
    </dataValidation>
    <dataValidation allowBlank="1" showInputMessage="1" showErrorMessage="1" promptTitle="氏名" prompt="第３水準までの漢字で入力してください。&#10;名字と名前の間は、一文字あけてください。&#10;" sqref="H20:H44"/>
    <dataValidation type="list" allowBlank="1" showInputMessage="1" showErrorMessage="1" promptTitle="学年" prompt="リスト▼から選択して下さい&#10;選択したデータをコピーしても可" error="リスト▼から選択して下さい" sqref="J20:J44">
      <formula1>$J$49:$J$54</formula1>
    </dataValidation>
    <dataValidation allowBlank="1" showInputMessage="1" showErrorMessage="1" promptTitle="受付用です" prompt="入力しないでください" sqref="I3:J4"/>
    <dataValidation allowBlank="1" showErrorMessage="1" prompt="&#10;" sqref="I20:I44"/>
    <dataValidation type="list" allowBlank="1" showInputMessage="1" showErrorMessage="1" promptTitle="九州大会参加" prompt="参加できる場合は○&#10;できない場合は×を選択して下さい&#10;（全員入力）" sqref="N20:N44">
      <formula1>$N$49:$N$50</formula1>
    </dataValidation>
  </dataValidations>
  <printOptions/>
  <pageMargins left="0.35000000000000003" right="0.2" top="0.4724409448818898" bottom="0.43685039370078743" header="0.24000000000000002" footer="0.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N56"/>
  <sheetViews>
    <sheetView showZeros="0" tabSelected="1" zoomScalePageLayoutView="0" workbookViewId="0" topLeftCell="A1">
      <selection activeCell="Q24" sqref="Q24"/>
    </sheetView>
  </sheetViews>
  <sheetFormatPr defaultColWidth="8.875" defaultRowHeight="13.5"/>
  <cols>
    <col min="1" max="1" width="3.375" style="0" customWidth="1"/>
    <col min="2" max="2" width="10.50390625" style="0" customWidth="1"/>
    <col min="3" max="3" width="20.00390625" style="0" hidden="1" customWidth="1"/>
    <col min="4" max="4" width="5.125" style="0" hidden="1" customWidth="1"/>
    <col min="5" max="5" width="3.375" style="0" customWidth="1"/>
    <col min="6" max="6" width="14.125" style="11" customWidth="1"/>
    <col min="7" max="7" width="14.125" style="9" customWidth="1"/>
    <col min="8" max="8" width="16.375" style="0" customWidth="1"/>
    <col min="9" max="9" width="14.00390625" style="0" customWidth="1"/>
    <col min="10" max="10" width="6.125" style="0" customWidth="1"/>
    <col min="11" max="11" width="46.875" style="0" customWidth="1"/>
    <col min="12" max="12" width="27.375" style="0" customWidth="1"/>
    <col min="13" max="13" width="13.125" style="0" customWidth="1"/>
    <col min="14" max="14" width="9.625" style="0" customWidth="1"/>
    <col min="15" max="15" width="13.625" style="0" customWidth="1"/>
  </cols>
  <sheetData>
    <row r="1" spans="2:12" s="1" customFormat="1" ht="24.75" customHeight="1">
      <c r="B1" s="7" t="s">
        <v>205</v>
      </c>
      <c r="C1" s="13"/>
      <c r="D1" s="13"/>
      <c r="E1" s="2"/>
      <c r="F1" s="12"/>
      <c r="G1" s="10"/>
      <c r="K1" s="3"/>
      <c r="L1" s="3"/>
    </row>
    <row r="2" spans="2:12" s="1" customFormat="1" ht="8.25" customHeight="1" thickBot="1">
      <c r="B2" s="13"/>
      <c r="C2" s="13"/>
      <c r="D2" s="13"/>
      <c r="E2" s="2"/>
      <c r="F2" s="12"/>
      <c r="G2" s="10"/>
      <c r="K2" s="3"/>
      <c r="L2" s="3"/>
    </row>
    <row r="3" spans="2:14" s="1" customFormat="1" ht="15.75" customHeight="1">
      <c r="B3" s="175" t="s">
        <v>2</v>
      </c>
      <c r="C3" s="176"/>
      <c r="D3" s="176"/>
      <c r="E3" s="177"/>
      <c r="F3" s="120" t="s">
        <v>26</v>
      </c>
      <c r="G3" s="138">
        <v>104</v>
      </c>
      <c r="H3" s="120" t="s">
        <v>27</v>
      </c>
      <c r="I3" s="122"/>
      <c r="J3" s="123"/>
      <c r="K3" s="131" t="s">
        <v>323</v>
      </c>
      <c r="L3" s="132"/>
      <c r="M3" s="133"/>
      <c r="N3" s="134"/>
    </row>
    <row r="4" spans="2:14" s="1" customFormat="1" ht="15.75" customHeight="1" thickBot="1">
      <c r="B4" s="18" t="s">
        <v>33</v>
      </c>
      <c r="C4" s="30"/>
      <c r="D4" s="30"/>
      <c r="E4" s="19">
        <f>COUNTIF(F$20:F$44,"絵画")</f>
        <v>5</v>
      </c>
      <c r="F4" s="121"/>
      <c r="G4" s="139"/>
      <c r="H4" s="121"/>
      <c r="I4" s="124"/>
      <c r="J4" s="125"/>
      <c r="K4" s="135"/>
      <c r="L4" s="136"/>
      <c r="M4" s="133"/>
      <c r="N4" s="134"/>
    </row>
    <row r="5" spans="2:14" s="1" customFormat="1" ht="15.75" customHeight="1">
      <c r="B5" s="18" t="s">
        <v>19</v>
      </c>
      <c r="C5" s="30"/>
      <c r="D5" s="30"/>
      <c r="E5" s="19">
        <f>COUNTIF(F$20:F$44,"デザイン")</f>
        <v>3</v>
      </c>
      <c r="F5" s="120" t="s">
        <v>28</v>
      </c>
      <c r="G5" s="187" t="s">
        <v>37</v>
      </c>
      <c r="H5" s="188"/>
      <c r="I5" s="188"/>
      <c r="J5" s="189"/>
      <c r="K5" s="135"/>
      <c r="L5" s="136"/>
      <c r="M5" s="133"/>
      <c r="N5" s="134"/>
    </row>
    <row r="6" spans="2:14" s="1" customFormat="1" ht="15.75" customHeight="1">
      <c r="B6" s="18" t="s">
        <v>34</v>
      </c>
      <c r="C6" s="30"/>
      <c r="D6" s="30"/>
      <c r="E6" s="19">
        <f>COUNTIF(F$20:F$44,"彫刻")</f>
        <v>1</v>
      </c>
      <c r="F6" s="186"/>
      <c r="G6" s="190"/>
      <c r="H6" s="191"/>
      <c r="I6" s="191"/>
      <c r="J6" s="192"/>
      <c r="K6" s="135"/>
      <c r="L6" s="136"/>
      <c r="M6" s="133"/>
      <c r="N6" s="134"/>
    </row>
    <row r="7" spans="2:14" s="1" customFormat="1" ht="15.75" customHeight="1">
      <c r="B7" s="18" t="s">
        <v>35</v>
      </c>
      <c r="C7" s="30"/>
      <c r="D7" s="30"/>
      <c r="E7" s="19">
        <f>COUNTIF(F$20:F$44,"工芸")</f>
        <v>1</v>
      </c>
      <c r="F7" s="178" t="s">
        <v>4</v>
      </c>
      <c r="G7" s="193" t="str">
        <f>IF(G3=0," ",VLOOKUP(G3,'[1]Sheet2'!A1:B320,2,))</f>
        <v>長 崎 北</v>
      </c>
      <c r="H7" s="194"/>
      <c r="I7" s="194"/>
      <c r="J7" s="195"/>
      <c r="K7" s="135"/>
      <c r="L7" s="136"/>
      <c r="M7" s="133"/>
      <c r="N7" s="134"/>
    </row>
    <row r="8" spans="2:14" s="1" customFormat="1" ht="15.75" customHeight="1">
      <c r="B8" s="18" t="s">
        <v>25</v>
      </c>
      <c r="C8" s="30"/>
      <c r="D8" s="30"/>
      <c r="E8" s="19">
        <f>COUNTIF(F$20:F$44,"現代アート")</f>
        <v>4</v>
      </c>
      <c r="F8" s="186"/>
      <c r="G8" s="196"/>
      <c r="H8" s="197"/>
      <c r="I8" s="197"/>
      <c r="J8" s="198"/>
      <c r="K8" s="135"/>
      <c r="L8" s="136"/>
      <c r="M8" s="133"/>
      <c r="N8" s="134"/>
    </row>
    <row r="9" spans="2:14" s="1" customFormat="1" ht="15.75" customHeight="1">
      <c r="B9" s="20"/>
      <c r="C9" s="31"/>
      <c r="D9" s="31"/>
      <c r="E9" s="21"/>
      <c r="F9" s="14" t="s">
        <v>18</v>
      </c>
      <c r="G9" s="180" t="s">
        <v>321</v>
      </c>
      <c r="H9" s="181"/>
      <c r="I9" s="181"/>
      <c r="J9" s="182"/>
      <c r="K9" s="135"/>
      <c r="L9" s="136"/>
      <c r="M9" s="133"/>
      <c r="N9" s="134"/>
    </row>
    <row r="10" spans="2:14" s="1" customFormat="1" ht="15.75" customHeight="1" thickBot="1">
      <c r="B10" s="37" t="s">
        <v>38</v>
      </c>
      <c r="C10" s="32"/>
      <c r="D10" s="32"/>
      <c r="E10" s="22">
        <f>SUM(E4:E9)</f>
        <v>14</v>
      </c>
      <c r="F10" s="14" t="s">
        <v>5</v>
      </c>
      <c r="G10" s="183" t="s">
        <v>322</v>
      </c>
      <c r="H10" s="184"/>
      <c r="I10" s="184"/>
      <c r="J10" s="185"/>
      <c r="K10" s="135"/>
      <c r="L10" s="136"/>
      <c r="M10" s="133"/>
      <c r="N10" s="134"/>
    </row>
    <row r="11" spans="2:14" s="1" customFormat="1" ht="15.75" customHeight="1">
      <c r="B11" s="23" t="s">
        <v>30</v>
      </c>
      <c r="C11" s="33"/>
      <c r="D11" s="33"/>
      <c r="E11" s="24">
        <f>COUNTIF(J$20:J$44,"３年")</f>
        <v>4</v>
      </c>
      <c r="F11" s="178" t="s">
        <v>6</v>
      </c>
      <c r="G11" s="153" t="s">
        <v>320</v>
      </c>
      <c r="H11" s="154"/>
      <c r="I11" s="154"/>
      <c r="J11" s="155"/>
      <c r="K11" s="135"/>
      <c r="L11" s="136"/>
      <c r="M11" s="133"/>
      <c r="N11" s="134"/>
    </row>
    <row r="12" spans="2:14" s="1" customFormat="1" ht="15.75" customHeight="1">
      <c r="B12" s="25" t="s">
        <v>31</v>
      </c>
      <c r="C12" s="34"/>
      <c r="D12" s="34"/>
      <c r="E12" s="19">
        <f>COUNTIF(J$20:J$44,"２年")</f>
        <v>6</v>
      </c>
      <c r="F12" s="179"/>
      <c r="G12" s="156"/>
      <c r="H12" s="157"/>
      <c r="I12" s="157"/>
      <c r="J12" s="158"/>
      <c r="K12" s="135"/>
      <c r="L12" s="136"/>
      <c r="M12" s="133"/>
      <c r="N12" s="134"/>
    </row>
    <row r="13" spans="2:14" s="1" customFormat="1" ht="15.75" customHeight="1">
      <c r="B13" s="25" t="s">
        <v>32</v>
      </c>
      <c r="C13" s="34"/>
      <c r="D13" s="34"/>
      <c r="E13" s="19">
        <f>COUNTIF(J$20:J$44,"１年")</f>
        <v>4</v>
      </c>
      <c r="F13" s="149" t="s">
        <v>141</v>
      </c>
      <c r="G13" s="199" t="s">
        <v>200</v>
      </c>
      <c r="H13" s="200"/>
      <c r="I13" s="201"/>
      <c r="J13" s="202"/>
      <c r="K13" s="137"/>
      <c r="L13" s="134"/>
      <c r="M13" s="134"/>
      <c r="N13" s="134"/>
    </row>
    <row r="14" spans="2:14" s="1" customFormat="1" ht="15.75" customHeight="1" thickBot="1">
      <c r="B14" s="26" t="s">
        <v>29</v>
      </c>
      <c r="C14" s="34"/>
      <c r="D14" s="34"/>
      <c r="E14" s="27">
        <f>COUNTA(J20:J44)-E11-E12-E13</f>
        <v>0</v>
      </c>
      <c r="F14" s="150"/>
      <c r="G14" s="203"/>
      <c r="H14" s="203"/>
      <c r="I14" s="204"/>
      <c r="J14" s="205"/>
      <c r="K14" s="137"/>
      <c r="L14" s="134"/>
      <c r="M14" s="134"/>
      <c r="N14" s="134"/>
    </row>
    <row r="15" spans="2:12" ht="15.75" customHeight="1" thickBot="1">
      <c r="B15" s="29" t="s">
        <v>39</v>
      </c>
      <c r="C15" s="35"/>
      <c r="D15" s="35"/>
      <c r="E15" s="28">
        <f>SUM(E11:E14)</f>
        <v>14</v>
      </c>
      <c r="F15" s="36"/>
      <c r="G15" s="159" t="s">
        <v>36</v>
      </c>
      <c r="H15" s="126" t="s">
        <v>1</v>
      </c>
      <c r="I15" s="127"/>
      <c r="J15" s="61" t="s">
        <v>0</v>
      </c>
      <c r="K15" s="163"/>
      <c r="L15" s="164"/>
    </row>
    <row r="16" spans="2:12" ht="15.75" customHeight="1" thickBot="1">
      <c r="B16" s="57"/>
      <c r="C16" s="58"/>
      <c r="D16" s="58"/>
      <c r="E16" s="33"/>
      <c r="F16" s="56"/>
      <c r="G16" s="160"/>
      <c r="H16" s="128" t="s">
        <v>3</v>
      </c>
      <c r="I16" s="129"/>
      <c r="J16" s="62" t="s">
        <v>201</v>
      </c>
      <c r="K16" s="172" t="s">
        <v>17</v>
      </c>
      <c r="L16" s="173"/>
    </row>
    <row r="17" spans="2:14" s="1" customFormat="1" ht="9.75" customHeight="1" thickBot="1">
      <c r="B17" s="59"/>
      <c r="C17" s="59"/>
      <c r="D17" s="59"/>
      <c r="E17" s="60"/>
      <c r="F17" s="15"/>
      <c r="G17" s="17"/>
      <c r="H17" s="16"/>
      <c r="I17" s="16"/>
      <c r="J17" s="16"/>
      <c r="N17" s="8"/>
    </row>
    <row r="18" spans="1:14" s="1" customFormat="1" ht="15.75" customHeight="1">
      <c r="A18" s="174" t="s">
        <v>318</v>
      </c>
      <c r="B18" s="142" t="s">
        <v>7</v>
      </c>
      <c r="C18" s="142" t="s">
        <v>9</v>
      </c>
      <c r="D18" s="144" t="s">
        <v>8</v>
      </c>
      <c r="E18" s="147" t="s">
        <v>10</v>
      </c>
      <c r="F18" s="161" t="s">
        <v>20</v>
      </c>
      <c r="G18" s="140" t="s">
        <v>150</v>
      </c>
      <c r="H18" s="116" t="s">
        <v>13</v>
      </c>
      <c r="I18" s="118" t="s">
        <v>195</v>
      </c>
      <c r="J18" s="118" t="s">
        <v>12</v>
      </c>
      <c r="K18" s="151" t="s">
        <v>143</v>
      </c>
      <c r="L18" s="152"/>
      <c r="M18" s="116" t="s">
        <v>11</v>
      </c>
      <c r="N18" s="114" t="s">
        <v>206</v>
      </c>
    </row>
    <row r="19" spans="1:14" s="1" customFormat="1" ht="15.75" customHeight="1" thickBot="1">
      <c r="A19" s="174"/>
      <c r="B19" s="143"/>
      <c r="C19" s="146"/>
      <c r="D19" s="145"/>
      <c r="E19" s="148"/>
      <c r="F19" s="162"/>
      <c r="G19" s="141"/>
      <c r="H19" s="117"/>
      <c r="I19" s="130"/>
      <c r="J19" s="119"/>
      <c r="K19" s="63" t="s">
        <v>144</v>
      </c>
      <c r="L19" s="63" t="s">
        <v>142</v>
      </c>
      <c r="M19" s="117"/>
      <c r="N19" s="115"/>
    </row>
    <row r="20" spans="1:14" s="4" customFormat="1" ht="18" customHeight="1">
      <c r="A20" s="174"/>
      <c r="B20" s="77"/>
      <c r="C20" s="78" t="e">
        <f>IF(F20=0,"   ",VLOOKUP($G$3,#REF!,2))</f>
        <v>#REF!</v>
      </c>
      <c r="D20" s="79">
        <f>IF(F20=0,"   ",$G$3)</f>
        <v>104</v>
      </c>
      <c r="E20" s="80">
        <v>1</v>
      </c>
      <c r="F20" s="81" t="s">
        <v>145</v>
      </c>
      <c r="G20" s="82"/>
      <c r="H20" s="83" t="s">
        <v>190</v>
      </c>
      <c r="I20" s="83" t="s">
        <v>190</v>
      </c>
      <c r="J20" s="84" t="s">
        <v>14</v>
      </c>
      <c r="K20" s="85"/>
      <c r="L20" s="85" t="s">
        <v>192</v>
      </c>
      <c r="M20" s="86" t="s">
        <v>152</v>
      </c>
      <c r="N20" s="108" t="s">
        <v>319</v>
      </c>
    </row>
    <row r="21" spans="1:14" s="4" customFormat="1" ht="18" customHeight="1">
      <c r="A21" s="174"/>
      <c r="B21" s="87"/>
      <c r="C21" s="88" t="e">
        <f>IF(F21=0,"   ",VLOOKUP($G$3,#REF!,2))</f>
        <v>#REF!</v>
      </c>
      <c r="D21" s="89">
        <f aca="true" t="shared" si="0" ref="D21:D44">IF(F21=0,"   ",$G$3)</f>
        <v>104</v>
      </c>
      <c r="E21" s="90">
        <v>2</v>
      </c>
      <c r="F21" s="91" t="s">
        <v>145</v>
      </c>
      <c r="G21" s="92"/>
      <c r="H21" s="93" t="s">
        <v>190</v>
      </c>
      <c r="I21" s="93" t="s">
        <v>190</v>
      </c>
      <c r="J21" s="94" t="s">
        <v>15</v>
      </c>
      <c r="K21" s="95"/>
      <c r="L21" s="95" t="s">
        <v>192</v>
      </c>
      <c r="M21" s="96" t="s">
        <v>154</v>
      </c>
      <c r="N21" s="109" t="s">
        <v>0</v>
      </c>
    </row>
    <row r="22" spans="1:14" s="4" customFormat="1" ht="18" customHeight="1">
      <c r="A22" s="174"/>
      <c r="B22" s="87"/>
      <c r="C22" s="88" t="e">
        <f>IF(F22=0,"   ",VLOOKUP($G$3,#REF!,2))</f>
        <v>#REF!</v>
      </c>
      <c r="D22" s="89">
        <f t="shared" si="0"/>
        <v>104</v>
      </c>
      <c r="E22" s="90">
        <v>3</v>
      </c>
      <c r="F22" s="91" t="s">
        <v>145</v>
      </c>
      <c r="G22" s="92"/>
      <c r="H22" s="93" t="s">
        <v>190</v>
      </c>
      <c r="I22" s="93" t="s">
        <v>190</v>
      </c>
      <c r="J22" s="94" t="s">
        <v>15</v>
      </c>
      <c r="K22" s="95"/>
      <c r="L22" s="95" t="s">
        <v>192</v>
      </c>
      <c r="M22" s="97" t="s">
        <v>152</v>
      </c>
      <c r="N22" s="109" t="s">
        <v>0</v>
      </c>
    </row>
    <row r="23" spans="1:14" s="4" customFormat="1" ht="18" customHeight="1">
      <c r="A23" s="174"/>
      <c r="B23" s="87"/>
      <c r="C23" s="88" t="e">
        <f>IF(F23=0,"   ",VLOOKUP($G$3,#REF!,2))</f>
        <v>#REF!</v>
      </c>
      <c r="D23" s="89">
        <f t="shared" si="0"/>
        <v>104</v>
      </c>
      <c r="E23" s="90">
        <v>4</v>
      </c>
      <c r="F23" s="91" t="s">
        <v>145</v>
      </c>
      <c r="G23" s="92"/>
      <c r="H23" s="93" t="s">
        <v>190</v>
      </c>
      <c r="I23" s="93" t="s">
        <v>190</v>
      </c>
      <c r="J23" s="94" t="s">
        <v>15</v>
      </c>
      <c r="K23" s="95"/>
      <c r="L23" s="95" t="s">
        <v>192</v>
      </c>
      <c r="M23" s="97" t="s">
        <v>196</v>
      </c>
      <c r="N23" s="109" t="s">
        <v>0</v>
      </c>
    </row>
    <row r="24" spans="1:14" s="4" customFormat="1" ht="18" customHeight="1">
      <c r="A24" s="174"/>
      <c r="B24" s="87"/>
      <c r="C24" s="88" t="e">
        <f>IF(F24=0,"   ",VLOOKUP($G$3,#REF!,2))</f>
        <v>#REF!</v>
      </c>
      <c r="D24" s="89">
        <f t="shared" si="0"/>
        <v>104</v>
      </c>
      <c r="E24" s="90">
        <v>5</v>
      </c>
      <c r="F24" s="91" t="s">
        <v>145</v>
      </c>
      <c r="G24" s="92"/>
      <c r="H24" s="93" t="s">
        <v>190</v>
      </c>
      <c r="I24" s="93" t="s">
        <v>190</v>
      </c>
      <c r="J24" s="94" t="s">
        <v>16</v>
      </c>
      <c r="K24" s="95"/>
      <c r="L24" s="95" t="s">
        <v>192</v>
      </c>
      <c r="M24" s="97" t="s">
        <v>152</v>
      </c>
      <c r="N24" s="109" t="s">
        <v>0</v>
      </c>
    </row>
    <row r="25" spans="1:14" s="4" customFormat="1" ht="18" customHeight="1">
      <c r="A25" s="174"/>
      <c r="B25" s="87"/>
      <c r="C25" s="88" t="e">
        <f>IF(F25=0,"   ",VLOOKUP($G$3,#REF!,2))</f>
        <v>#REF!</v>
      </c>
      <c r="D25" s="89">
        <f t="shared" si="0"/>
        <v>104</v>
      </c>
      <c r="E25" s="90">
        <v>6</v>
      </c>
      <c r="F25" s="91" t="s">
        <v>19</v>
      </c>
      <c r="G25" s="92" t="s">
        <v>151</v>
      </c>
      <c r="H25" s="93" t="s">
        <v>190</v>
      </c>
      <c r="I25" s="93" t="s">
        <v>190</v>
      </c>
      <c r="J25" s="94" t="s">
        <v>14</v>
      </c>
      <c r="K25" s="95" t="s">
        <v>191</v>
      </c>
      <c r="L25" s="95" t="s">
        <v>192</v>
      </c>
      <c r="M25" s="97" t="s">
        <v>156</v>
      </c>
      <c r="N25" s="109" t="s">
        <v>319</v>
      </c>
    </row>
    <row r="26" spans="1:14" s="4" customFormat="1" ht="18" customHeight="1">
      <c r="A26" s="174"/>
      <c r="B26" s="87"/>
      <c r="C26" s="88" t="e">
        <f>IF(F26=0,"   ",VLOOKUP($G$3,#REF!,2))</f>
        <v>#REF!</v>
      </c>
      <c r="D26" s="89">
        <f t="shared" si="0"/>
        <v>104</v>
      </c>
      <c r="E26" s="90">
        <v>7</v>
      </c>
      <c r="F26" s="91" t="s">
        <v>19</v>
      </c>
      <c r="G26" s="92" t="s">
        <v>153</v>
      </c>
      <c r="H26" s="93" t="s">
        <v>190</v>
      </c>
      <c r="I26" s="93" t="s">
        <v>190</v>
      </c>
      <c r="J26" s="94" t="s">
        <v>14</v>
      </c>
      <c r="K26" s="95" t="s">
        <v>193</v>
      </c>
      <c r="L26" s="95" t="s">
        <v>192</v>
      </c>
      <c r="M26" s="97" t="s">
        <v>156</v>
      </c>
      <c r="N26" s="109" t="s">
        <v>0</v>
      </c>
    </row>
    <row r="27" spans="1:14" s="4" customFormat="1" ht="18" customHeight="1">
      <c r="A27" s="174"/>
      <c r="B27" s="87"/>
      <c r="C27" s="88" t="e">
        <f>IF(F27=0,"   ",VLOOKUP($G$3,#REF!,2))</f>
        <v>#REF!</v>
      </c>
      <c r="D27" s="89">
        <f t="shared" si="0"/>
        <v>104</v>
      </c>
      <c r="E27" s="90">
        <v>8</v>
      </c>
      <c r="F27" s="91" t="s">
        <v>19</v>
      </c>
      <c r="G27" s="92" t="s">
        <v>157</v>
      </c>
      <c r="H27" s="93" t="s">
        <v>190</v>
      </c>
      <c r="I27" s="93" t="s">
        <v>190</v>
      </c>
      <c r="J27" s="94" t="s">
        <v>16</v>
      </c>
      <c r="K27" s="95" t="s">
        <v>194</v>
      </c>
      <c r="L27" s="95" t="s">
        <v>192</v>
      </c>
      <c r="M27" s="97" t="s">
        <v>156</v>
      </c>
      <c r="N27" s="109" t="s">
        <v>0</v>
      </c>
    </row>
    <row r="28" spans="1:14" s="4" customFormat="1" ht="18" customHeight="1">
      <c r="A28" s="174"/>
      <c r="B28" s="87"/>
      <c r="C28" s="88" t="e">
        <f>IF(F28=0,"   ",VLOOKUP($G$3,#REF!,2))</f>
        <v>#REF!</v>
      </c>
      <c r="D28" s="89">
        <f t="shared" si="0"/>
        <v>104</v>
      </c>
      <c r="E28" s="90">
        <v>9</v>
      </c>
      <c r="F28" s="91" t="s">
        <v>146</v>
      </c>
      <c r="G28" s="92" t="s">
        <v>23</v>
      </c>
      <c r="H28" s="93" t="s">
        <v>190</v>
      </c>
      <c r="I28" s="93" t="s">
        <v>190</v>
      </c>
      <c r="J28" s="94" t="s">
        <v>15</v>
      </c>
      <c r="K28" s="95"/>
      <c r="L28" s="95" t="s">
        <v>192</v>
      </c>
      <c r="M28" s="97" t="s">
        <v>197</v>
      </c>
      <c r="N28" s="109" t="s">
        <v>0</v>
      </c>
    </row>
    <row r="29" spans="1:14" s="4" customFormat="1" ht="18" customHeight="1">
      <c r="A29" s="174"/>
      <c r="B29" s="87"/>
      <c r="C29" s="88" t="e">
        <f>IF(F29=0,"   ",VLOOKUP($G$3,#REF!,2))</f>
        <v>#REF!</v>
      </c>
      <c r="D29" s="89">
        <f t="shared" si="0"/>
        <v>104</v>
      </c>
      <c r="E29" s="90">
        <v>10</v>
      </c>
      <c r="F29" s="91" t="s">
        <v>147</v>
      </c>
      <c r="G29" s="92" t="s">
        <v>23</v>
      </c>
      <c r="H29" s="93" t="s">
        <v>190</v>
      </c>
      <c r="I29" s="93" t="s">
        <v>190</v>
      </c>
      <c r="J29" s="94" t="s">
        <v>16</v>
      </c>
      <c r="K29" s="95"/>
      <c r="L29" s="95" t="s">
        <v>192</v>
      </c>
      <c r="M29" s="97" t="s">
        <v>198</v>
      </c>
      <c r="N29" s="109" t="s">
        <v>0</v>
      </c>
    </row>
    <row r="30" spans="1:14" s="4" customFormat="1" ht="18" customHeight="1">
      <c r="A30" s="174"/>
      <c r="B30" s="87"/>
      <c r="C30" s="88" t="e">
        <f>IF(F30=0,"   ",VLOOKUP($G$3,#REF!,2))</f>
        <v>#REF!</v>
      </c>
      <c r="D30" s="89">
        <f t="shared" si="0"/>
        <v>104</v>
      </c>
      <c r="E30" s="90">
        <v>11</v>
      </c>
      <c r="F30" s="91" t="s">
        <v>21</v>
      </c>
      <c r="G30" s="92" t="s">
        <v>22</v>
      </c>
      <c r="H30" s="93" t="s">
        <v>190</v>
      </c>
      <c r="I30" s="93" t="s">
        <v>190</v>
      </c>
      <c r="J30" s="94" t="s">
        <v>14</v>
      </c>
      <c r="K30" s="95"/>
      <c r="L30" s="95" t="s">
        <v>192</v>
      </c>
      <c r="M30" s="97" t="s">
        <v>152</v>
      </c>
      <c r="N30" s="109" t="s">
        <v>319</v>
      </c>
    </row>
    <row r="31" spans="1:14" s="4" customFormat="1" ht="18" customHeight="1">
      <c r="A31" s="174"/>
      <c r="B31" s="87"/>
      <c r="C31" s="88" t="e">
        <f>IF(F31=0,"   ",VLOOKUP($G$3,#REF!,2))</f>
        <v>#REF!</v>
      </c>
      <c r="D31" s="89">
        <f t="shared" si="0"/>
        <v>104</v>
      </c>
      <c r="E31" s="90">
        <v>12</v>
      </c>
      <c r="F31" s="91" t="s">
        <v>21</v>
      </c>
      <c r="G31" s="92" t="s">
        <v>23</v>
      </c>
      <c r="H31" s="93" t="s">
        <v>190</v>
      </c>
      <c r="I31" s="93" t="s">
        <v>190</v>
      </c>
      <c r="J31" s="94" t="s">
        <v>15</v>
      </c>
      <c r="K31" s="95"/>
      <c r="L31" s="95" t="s">
        <v>192</v>
      </c>
      <c r="M31" s="97" t="s">
        <v>199</v>
      </c>
      <c r="N31" s="109" t="s">
        <v>0</v>
      </c>
    </row>
    <row r="32" spans="1:14" s="4" customFormat="1" ht="18" customHeight="1">
      <c r="A32" s="174"/>
      <c r="B32" s="87"/>
      <c r="C32" s="88" t="e">
        <f>IF(F32=0,"   ",VLOOKUP($G$3,#REF!,2))</f>
        <v>#REF!</v>
      </c>
      <c r="D32" s="89">
        <f t="shared" si="0"/>
        <v>104</v>
      </c>
      <c r="E32" s="90">
        <v>13</v>
      </c>
      <c r="F32" s="91" t="s">
        <v>21</v>
      </c>
      <c r="G32" s="92" t="s">
        <v>24</v>
      </c>
      <c r="H32" s="93" t="s">
        <v>190</v>
      </c>
      <c r="I32" s="93" t="s">
        <v>190</v>
      </c>
      <c r="J32" s="94" t="s">
        <v>15</v>
      </c>
      <c r="K32" s="95"/>
      <c r="L32" s="95" t="s">
        <v>192</v>
      </c>
      <c r="M32" s="97"/>
      <c r="N32" s="109" t="s">
        <v>0</v>
      </c>
    </row>
    <row r="33" spans="1:14" s="4" customFormat="1" ht="18" customHeight="1">
      <c r="A33" s="174"/>
      <c r="B33" s="87"/>
      <c r="C33" s="88" t="e">
        <f>IF(F33=0,"   ",VLOOKUP($G$3,#REF!,2))</f>
        <v>#REF!</v>
      </c>
      <c r="D33" s="89">
        <f t="shared" si="0"/>
        <v>104</v>
      </c>
      <c r="E33" s="90">
        <v>14</v>
      </c>
      <c r="F33" s="91" t="s">
        <v>21</v>
      </c>
      <c r="G33" s="92" t="s">
        <v>22</v>
      </c>
      <c r="H33" s="93" t="s">
        <v>190</v>
      </c>
      <c r="I33" s="93" t="s">
        <v>190</v>
      </c>
      <c r="J33" s="94" t="s">
        <v>16</v>
      </c>
      <c r="K33" s="95"/>
      <c r="L33" s="95" t="s">
        <v>192</v>
      </c>
      <c r="M33" s="97" t="s">
        <v>154</v>
      </c>
      <c r="N33" s="109" t="s">
        <v>0</v>
      </c>
    </row>
    <row r="34" spans="1:14" s="4" customFormat="1" ht="18" customHeight="1">
      <c r="A34" s="174"/>
      <c r="B34" s="87"/>
      <c r="C34" s="88" t="str">
        <f>IF(F34=0,"   ",VLOOKUP($G$3,#REF!,2))</f>
        <v>   </v>
      </c>
      <c r="D34" s="89" t="str">
        <f t="shared" si="0"/>
        <v>   </v>
      </c>
      <c r="E34" s="90">
        <v>15</v>
      </c>
      <c r="F34" s="91"/>
      <c r="G34" s="92"/>
      <c r="H34" s="93"/>
      <c r="I34" s="93"/>
      <c r="J34" s="94"/>
      <c r="K34" s="95"/>
      <c r="L34" s="95"/>
      <c r="M34" s="97"/>
      <c r="N34" s="109"/>
    </row>
    <row r="35" spans="1:14" s="4" customFormat="1" ht="18" customHeight="1">
      <c r="A35" s="174"/>
      <c r="B35" s="87"/>
      <c r="C35" s="88" t="str">
        <f>IF(F35=0,"   ",VLOOKUP($G$3,#REF!,2))</f>
        <v>   </v>
      </c>
      <c r="D35" s="89" t="str">
        <f t="shared" si="0"/>
        <v>   </v>
      </c>
      <c r="E35" s="90">
        <v>16</v>
      </c>
      <c r="F35" s="91"/>
      <c r="G35" s="92"/>
      <c r="H35" s="93"/>
      <c r="I35" s="93"/>
      <c r="J35" s="94"/>
      <c r="K35" s="95"/>
      <c r="L35" s="95"/>
      <c r="M35" s="97"/>
      <c r="N35" s="109"/>
    </row>
    <row r="36" spans="1:14" s="4" customFormat="1" ht="18" customHeight="1">
      <c r="A36" s="174"/>
      <c r="B36" s="87"/>
      <c r="C36" s="88" t="str">
        <f>IF(F36=0,"   ",VLOOKUP($G$3,#REF!,2))</f>
        <v>   </v>
      </c>
      <c r="D36" s="89" t="str">
        <f t="shared" si="0"/>
        <v>   </v>
      </c>
      <c r="E36" s="90">
        <v>17</v>
      </c>
      <c r="F36" s="91"/>
      <c r="G36" s="92"/>
      <c r="H36" s="93"/>
      <c r="I36" s="93"/>
      <c r="J36" s="94"/>
      <c r="K36" s="95"/>
      <c r="L36" s="95"/>
      <c r="M36" s="97"/>
      <c r="N36" s="109"/>
    </row>
    <row r="37" spans="1:14" s="4" customFormat="1" ht="18" customHeight="1">
      <c r="A37" s="174"/>
      <c r="B37" s="87"/>
      <c r="C37" s="88" t="str">
        <f>IF(F37=0,"   ",VLOOKUP($G$3,#REF!,2))</f>
        <v>   </v>
      </c>
      <c r="D37" s="89" t="str">
        <f t="shared" si="0"/>
        <v>   </v>
      </c>
      <c r="E37" s="90">
        <v>18</v>
      </c>
      <c r="F37" s="91"/>
      <c r="G37" s="92"/>
      <c r="H37" s="93"/>
      <c r="I37" s="93"/>
      <c r="J37" s="94"/>
      <c r="K37" s="95"/>
      <c r="L37" s="95"/>
      <c r="M37" s="97"/>
      <c r="N37" s="109"/>
    </row>
    <row r="38" spans="1:14" s="4" customFormat="1" ht="18" customHeight="1">
      <c r="A38" s="174"/>
      <c r="B38" s="87"/>
      <c r="C38" s="88" t="str">
        <f>IF(F38=0,"   ",VLOOKUP($G$3,#REF!,2))</f>
        <v>   </v>
      </c>
      <c r="D38" s="89" t="str">
        <f t="shared" si="0"/>
        <v>   </v>
      </c>
      <c r="E38" s="90">
        <v>19</v>
      </c>
      <c r="F38" s="91"/>
      <c r="G38" s="92"/>
      <c r="H38" s="93"/>
      <c r="I38" s="93"/>
      <c r="J38" s="94"/>
      <c r="K38" s="95"/>
      <c r="L38" s="95"/>
      <c r="M38" s="97"/>
      <c r="N38" s="109"/>
    </row>
    <row r="39" spans="1:14" s="4" customFormat="1" ht="18" customHeight="1">
      <c r="A39" s="174"/>
      <c r="B39" s="87"/>
      <c r="C39" s="88" t="str">
        <f>IF(F39=0,"   ",VLOOKUP($G$3,#REF!,2))</f>
        <v>   </v>
      </c>
      <c r="D39" s="89" t="str">
        <f t="shared" si="0"/>
        <v>   </v>
      </c>
      <c r="E39" s="90">
        <v>20</v>
      </c>
      <c r="F39" s="91"/>
      <c r="G39" s="92"/>
      <c r="H39" s="93"/>
      <c r="I39" s="93"/>
      <c r="J39" s="94"/>
      <c r="K39" s="95"/>
      <c r="L39" s="95"/>
      <c r="M39" s="97"/>
      <c r="N39" s="109"/>
    </row>
    <row r="40" spans="1:14" s="4" customFormat="1" ht="18" customHeight="1">
      <c r="A40" s="174"/>
      <c r="B40" s="87"/>
      <c r="C40" s="88" t="str">
        <f>IF(F40=0,"   ",VLOOKUP($G$3,#REF!,2))</f>
        <v>   </v>
      </c>
      <c r="D40" s="89" t="str">
        <f t="shared" si="0"/>
        <v>   </v>
      </c>
      <c r="E40" s="90">
        <v>21</v>
      </c>
      <c r="F40" s="91"/>
      <c r="G40" s="92"/>
      <c r="H40" s="93"/>
      <c r="I40" s="93"/>
      <c r="J40" s="94"/>
      <c r="K40" s="95"/>
      <c r="L40" s="95"/>
      <c r="M40" s="97"/>
      <c r="N40" s="109"/>
    </row>
    <row r="41" spans="1:14" s="4" customFormat="1" ht="18" customHeight="1">
      <c r="A41" s="174"/>
      <c r="B41" s="87"/>
      <c r="C41" s="88" t="str">
        <f>IF(F41=0,"   ",VLOOKUP($G$3,#REF!,2))</f>
        <v>   </v>
      </c>
      <c r="D41" s="89" t="str">
        <f t="shared" si="0"/>
        <v>   </v>
      </c>
      <c r="E41" s="90">
        <v>22</v>
      </c>
      <c r="F41" s="91"/>
      <c r="G41" s="92"/>
      <c r="H41" s="93"/>
      <c r="I41" s="93"/>
      <c r="J41" s="94"/>
      <c r="K41" s="95"/>
      <c r="L41" s="95"/>
      <c r="M41" s="97"/>
      <c r="N41" s="109"/>
    </row>
    <row r="42" spans="1:14" s="4" customFormat="1" ht="18" customHeight="1">
      <c r="A42" s="174"/>
      <c r="B42" s="87"/>
      <c r="C42" s="88" t="str">
        <f>IF(F42=0,"   ",VLOOKUP($G$3,#REF!,2))</f>
        <v>   </v>
      </c>
      <c r="D42" s="89" t="str">
        <f t="shared" si="0"/>
        <v>   </v>
      </c>
      <c r="E42" s="90">
        <v>23</v>
      </c>
      <c r="F42" s="91"/>
      <c r="G42" s="92"/>
      <c r="H42" s="93"/>
      <c r="I42" s="93"/>
      <c r="J42" s="94"/>
      <c r="K42" s="95"/>
      <c r="L42" s="95"/>
      <c r="M42" s="97"/>
      <c r="N42" s="109"/>
    </row>
    <row r="43" spans="1:14" s="4" customFormat="1" ht="18" customHeight="1">
      <c r="A43" s="174"/>
      <c r="B43" s="87"/>
      <c r="C43" s="88" t="str">
        <f>IF(F43=0,"   ",VLOOKUP($G$3,#REF!,2))</f>
        <v>   </v>
      </c>
      <c r="D43" s="89" t="str">
        <f t="shared" si="0"/>
        <v>   </v>
      </c>
      <c r="E43" s="90">
        <v>24</v>
      </c>
      <c r="F43" s="91"/>
      <c r="G43" s="92"/>
      <c r="H43" s="93"/>
      <c r="I43" s="93"/>
      <c r="J43" s="94"/>
      <c r="K43" s="95"/>
      <c r="L43" s="95"/>
      <c r="M43" s="97"/>
      <c r="N43" s="109"/>
    </row>
    <row r="44" spans="1:14" s="4" customFormat="1" ht="18" customHeight="1" thickBot="1">
      <c r="A44" s="174"/>
      <c r="B44" s="98"/>
      <c r="C44" s="99" t="str">
        <f>IF(F44=0,"   ",VLOOKUP($G$3,#REF!,2))</f>
        <v>   </v>
      </c>
      <c r="D44" s="100" t="str">
        <f t="shared" si="0"/>
        <v>   </v>
      </c>
      <c r="E44" s="101">
        <v>25</v>
      </c>
      <c r="F44" s="102"/>
      <c r="G44" s="103"/>
      <c r="H44" s="104"/>
      <c r="I44" s="104"/>
      <c r="J44" s="105"/>
      <c r="K44" s="106"/>
      <c r="L44" s="106"/>
      <c r="M44" s="107"/>
      <c r="N44" s="110"/>
    </row>
    <row r="48" ht="13.5" hidden="1">
      <c r="N48" s="5"/>
    </row>
    <row r="49" spans="6:14" ht="13.5" hidden="1">
      <c r="F49" s="11" t="s">
        <v>145</v>
      </c>
      <c r="G49" s="9" t="s">
        <v>151</v>
      </c>
      <c r="J49" t="s">
        <v>14</v>
      </c>
      <c r="K49" t="s">
        <v>163</v>
      </c>
      <c r="L49" t="s">
        <v>182</v>
      </c>
      <c r="M49" t="s">
        <v>152</v>
      </c>
      <c r="N49" s="6" t="s">
        <v>171</v>
      </c>
    </row>
    <row r="50" spans="6:14" ht="13.5" hidden="1">
      <c r="F50" s="11" t="s">
        <v>19</v>
      </c>
      <c r="G50" s="9" t="s">
        <v>153</v>
      </c>
      <c r="J50" t="s">
        <v>15</v>
      </c>
      <c r="K50" t="s">
        <v>164</v>
      </c>
      <c r="L50" t="s">
        <v>183</v>
      </c>
      <c r="M50" t="s">
        <v>154</v>
      </c>
      <c r="N50" s="6" t="s">
        <v>172</v>
      </c>
    </row>
    <row r="51" spans="6:14" ht="13.5" hidden="1">
      <c r="F51" s="11" t="s">
        <v>146</v>
      </c>
      <c r="G51" s="9" t="s">
        <v>155</v>
      </c>
      <c r="J51" t="s">
        <v>16</v>
      </c>
      <c r="K51" t="s">
        <v>165</v>
      </c>
      <c r="L51" t="s">
        <v>184</v>
      </c>
      <c r="M51" t="s">
        <v>156</v>
      </c>
      <c r="N51" s="6"/>
    </row>
    <row r="52" spans="6:14" ht="13.5" hidden="1">
      <c r="F52" s="11" t="s">
        <v>147</v>
      </c>
      <c r="G52" s="9" t="s">
        <v>157</v>
      </c>
      <c r="J52" t="s">
        <v>148</v>
      </c>
      <c r="K52" t="s">
        <v>166</v>
      </c>
      <c r="L52" t="s">
        <v>185</v>
      </c>
      <c r="M52" t="s">
        <v>158</v>
      </c>
      <c r="N52" s="6"/>
    </row>
    <row r="53" spans="6:13" ht="13.5" hidden="1">
      <c r="F53" s="11" t="s">
        <v>21</v>
      </c>
      <c r="G53" s="9" t="s">
        <v>22</v>
      </c>
      <c r="J53" t="s">
        <v>149</v>
      </c>
      <c r="K53" t="s">
        <v>167</v>
      </c>
      <c r="L53" t="s">
        <v>187</v>
      </c>
      <c r="M53" t="s">
        <v>159</v>
      </c>
    </row>
    <row r="54" spans="7:13" ht="13.5" hidden="1">
      <c r="G54" s="9" t="s">
        <v>23</v>
      </c>
      <c r="J54" t="s">
        <v>40</v>
      </c>
      <c r="K54" t="s">
        <v>168</v>
      </c>
      <c r="L54" t="s">
        <v>186</v>
      </c>
      <c r="M54" t="s">
        <v>160</v>
      </c>
    </row>
    <row r="55" spans="7:13" ht="13.5" hidden="1">
      <c r="G55" s="9" t="s">
        <v>24</v>
      </c>
      <c r="K55" t="s">
        <v>169</v>
      </c>
      <c r="L55" t="s">
        <v>188</v>
      </c>
      <c r="M55" t="s">
        <v>161</v>
      </c>
    </row>
    <row r="56" ht="13.5" hidden="1">
      <c r="M56" t="s">
        <v>162</v>
      </c>
    </row>
  </sheetData>
  <sheetProtection/>
  <mergeCells count="34">
    <mergeCell ref="H16:I16"/>
    <mergeCell ref="H15:I15"/>
    <mergeCell ref="E18:E19"/>
    <mergeCell ref="F18:F19"/>
    <mergeCell ref="F11:F12"/>
    <mergeCell ref="G11:J12"/>
    <mergeCell ref="G15:G16"/>
    <mergeCell ref="F7:F8"/>
    <mergeCell ref="G7:J8"/>
    <mergeCell ref="A18:A44"/>
    <mergeCell ref="K15:L15"/>
    <mergeCell ref="J18:J19"/>
    <mergeCell ref="B18:B19"/>
    <mergeCell ref="C18:C19"/>
    <mergeCell ref="D18:D19"/>
    <mergeCell ref="F13:F14"/>
    <mergeCell ref="G13:J14"/>
    <mergeCell ref="B3:E3"/>
    <mergeCell ref="F3:F4"/>
    <mergeCell ref="G3:G4"/>
    <mergeCell ref="H3:H4"/>
    <mergeCell ref="I3:J4"/>
    <mergeCell ref="F5:F6"/>
    <mergeCell ref="G5:J6"/>
    <mergeCell ref="K18:L18"/>
    <mergeCell ref="M18:M19"/>
    <mergeCell ref="K3:N14"/>
    <mergeCell ref="G18:G19"/>
    <mergeCell ref="H18:H19"/>
    <mergeCell ref="I18:I19"/>
    <mergeCell ref="N18:N19"/>
    <mergeCell ref="K16:L16"/>
    <mergeCell ref="G9:J9"/>
    <mergeCell ref="G10:J10"/>
  </mergeCells>
  <dataValidations count="22">
    <dataValidation allowBlank="1" showErrorMessage="1" prompt="&#10;" sqref="I20:I44"/>
    <dataValidation allowBlank="1" showInputMessage="1" showErrorMessage="1" promptTitle="受付用です" prompt="入力しないでください" sqref="I3:J4"/>
    <dataValidation type="list" allowBlank="1" showInputMessage="1" showErrorMessage="1" promptTitle="学年" prompt="リスト▼から選択して下さい&#10;選択したデータをコピーしても可" error="リスト▼から選択して下さい" sqref="J20:J44">
      <formula1>$J$49:$J$54</formula1>
    </dataValidation>
    <dataValidation allowBlank="1" showInputMessage="1" showErrorMessage="1" promptTitle="氏名" prompt="第３水準までの漢字で入力してください。&#10;名字と名前の間は、一文字あけてください。&#10;" sqref="H20:H44"/>
    <dataValidation type="list" allowBlank="1" showInputMessage="1" showErrorMessage="1" promptTitle="九州大会参加" prompt="参加できる場合は○&#10;できない場合は×を選択して下さい&#10;（全員入力）" sqref="N20:N44">
      <formula1>$N$49:$N$50</formula1>
    </dataValidation>
    <dataValidation type="list" allowBlank="1" showInputMessage="1" promptTitle="大きさ" prompt="リスト▼から選択して下さい&#10;リストにない場合入力して下さい&#10;立体は　縦×横×高さ　単位は㎝&#10;㎝は記入しないで下さい" sqref="M20:M44">
      <formula1>$M$49:$M$56</formula1>
    </dataValidation>
    <dataValidation type="list" allowBlank="1" showInputMessage="1" showErrorMessage="1" promptTitle="種別" prompt="絵画部門以外は、リストから選択して下さい&#10;選択したデータをコピーしても可" error="リスト▼から選択して下さい" sqref="G20:G44">
      <formula1>$G$49:$G$55</formula1>
    </dataValidation>
    <dataValidation type="list" allowBlank="1" showInputMessage="1" showErrorMessage="1" promptTitle="部門" prompt="リスト▼から選択して下さい&#10;選択したデータをコピーしても可" error="リスト▼から選択して下さい" sqref="F20:F44">
      <formula1>$F$49:$F$53</formula1>
    </dataValidation>
    <dataValidation type="custom" allowBlank="1" showInputMessage="1" showErrorMessage="1" promptTitle="受付用です" prompt="入力しないでください" sqref="G5:J6">
      <formula1>"　"</formula1>
    </dataValidation>
    <dataValidation allowBlank="1" showInputMessage="1" showErrorMessage="1" promptTitle="デザインの説明" prompt="デザイン部門の場合は、&#10;説明を入れてください&#10;&#10;　環境保護ポスター&#10;　書籍ポスター&#10;　○○のためのポスター&#10;　○○のためのイラスト　など。" sqref="K20:K44"/>
    <dataValidation errorStyle="warning" allowBlank="1" showInputMessage="1" promptTitle="顧問氏名" prompt="学校番号を入力すると表示します。&#10;顧問が名が出ない場合や、違っているときは、入力して下さい" sqref="G11:J12"/>
    <dataValidation type="custom" allowBlank="1" showInputMessage="1" showErrorMessage="1" promptTitle="生徒数" prompt="下表より算出します。" errorTitle="エラー" error="入力しないでください" sqref="E11:E15">
      <formula1>0</formula1>
    </dataValidation>
    <dataValidation allowBlank="1" showInputMessage="1" showErrorMessage="1" promptTitle="緊急連絡用です。" prompt="作品の破損など、トラブルの時用の緊急連絡先を記入して下さい。" sqref="G13:J13"/>
    <dataValidation type="custom" allowBlank="1" showInputMessage="1" showErrorMessage="1" promptTitle="入力禁止" prompt="受付時に記入しますので入力しないで下さい。" errorTitle="入力禁止" error="受付時に記入しますので入力しないで下さい。" sqref="B20:B44">
      <formula1>"　"</formula1>
    </dataValidation>
    <dataValidation errorStyle="information" allowBlank="1" showInputMessage="1" showErrorMessage="1" promptTitle="チェックを" prompt="該当項目&#10;　○を塗りつぶすか&#10;　●を記入してください" sqref="J15:J16"/>
    <dataValidation type="custom" allowBlank="1" showInputMessage="1" showErrorMessage="1" promptTitle="出品数" prompt="下表より算出&#10;します。" errorTitle="エラー" error="入力しないでください" sqref="E5">
      <formula1>0</formula1>
    </dataValidation>
    <dataValidation type="custom" allowBlank="1" showInputMessage="1" showErrorMessage="1" promptTitle="出品数" prompt="下表より算出します。" errorTitle="エラー" error="入力しないでください" sqref="F15 E6:E7 E4">
      <formula1>0</formula1>
    </dataValidation>
    <dataValidation type="custom" allowBlank="1" showInputMessage="1" showErrorMessage="1" promptTitle="出品数" prompt="下表より算出します" errorTitle="エラー" error="入力しないでください" sqref="E8">
      <formula1>0</formula1>
    </dataValidation>
    <dataValidation type="custom" allowBlank="1" showInputMessage="1" showErrorMessage="1" promptTitle="出品数" prompt="下表より算出いたします。" errorTitle="エラー" error="入力しないでください" sqref="E9:E10">
      <formula1>0</formula1>
    </dataValidation>
    <dataValidation type="whole" allowBlank="1" showInputMessage="1" showErrorMessage="1" promptTitle="学校番号" prompt="一覧表で確認して入力ミスがないようにお願いします&#10;学校番号は次のシートにあります&#10;&#10;" error="学校番号を入力して下さい" sqref="G3:G4">
      <formula1>101</formula1>
      <formula2>420</formula2>
    </dataValidation>
    <dataValidation type="custom" allowBlank="1" showInputMessage="1" showErrorMessage="1" promptTitle="入力しないでください。" prompt="学校番号を入力すると自動的に表示します。" errorTitle="入力禁止" sqref="G7:J8">
      <formula1>"0-0"</formula1>
    </dataValidation>
    <dataValidation allowBlank="1" showInputMessage="1" showErrorMessage="1" promptTitle="題名" prompt="題名には「　」をつけてください" sqref="L20:L44"/>
  </dataValidations>
  <printOptions/>
  <pageMargins left="0.35000000000000003" right="0.2" top="0.4724409448818898" bottom="0.24000000000000002" header="0.24000000000000002" footer="0.2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ySplit="5" topLeftCell="A6" activePane="bottomLeft" state="frozen"/>
      <selection pane="topLeft" activeCell="E21" sqref="E21"/>
      <selection pane="bottomLeft" activeCell="H32" sqref="G32:H32"/>
    </sheetView>
  </sheetViews>
  <sheetFormatPr defaultColWidth="13.00390625" defaultRowHeight="13.5"/>
  <cols>
    <col min="1" max="1" width="5.375" style="52" customWidth="1"/>
    <col min="2" max="2" width="15.625" style="41" customWidth="1"/>
    <col min="3" max="3" width="1.625" style="41" customWidth="1"/>
    <col min="4" max="4" width="5.375" style="55" customWidth="1"/>
    <col min="5" max="5" width="15.625" style="41" customWidth="1"/>
    <col min="6" max="6" width="1.625" style="41" customWidth="1"/>
    <col min="7" max="7" width="5.375" style="55" customWidth="1"/>
    <col min="8" max="8" width="15.625" style="41" customWidth="1"/>
    <col min="9" max="9" width="1.625" style="41" customWidth="1"/>
    <col min="10" max="10" width="5.375" style="55" customWidth="1"/>
    <col min="11" max="11" width="15.625" style="41" customWidth="1"/>
    <col min="12" max="16384" width="13.00390625" style="41" customWidth="1"/>
  </cols>
  <sheetData>
    <row r="1" spans="1:11" ht="13.5">
      <c r="A1" s="38"/>
      <c r="B1" s="39"/>
      <c r="C1" s="39"/>
      <c r="D1" s="40"/>
      <c r="E1" s="39"/>
      <c r="F1" s="39"/>
      <c r="G1" s="40"/>
      <c r="H1" s="39"/>
      <c r="I1" s="39"/>
      <c r="J1" s="40"/>
      <c r="K1" s="39"/>
    </row>
    <row r="2" spans="1:11" s="44" customFormat="1" ht="28.5">
      <c r="A2" s="42" t="s">
        <v>41</v>
      </c>
      <c r="B2" s="43"/>
      <c r="C2" s="43"/>
      <c r="D2" s="42"/>
      <c r="E2" s="43"/>
      <c r="F2" s="43"/>
      <c r="G2" s="42"/>
      <c r="H2" s="43"/>
      <c r="I2" s="43"/>
      <c r="J2" s="42"/>
      <c r="K2" s="43"/>
    </row>
    <row r="3" spans="1:11" ht="24.75" thickBot="1">
      <c r="A3" s="38"/>
      <c r="B3" s="45"/>
      <c r="C3" s="45"/>
      <c r="D3" s="40"/>
      <c r="E3" s="39"/>
      <c r="F3" s="45"/>
      <c r="G3" s="40"/>
      <c r="H3" s="39"/>
      <c r="I3" s="45"/>
      <c r="J3" s="40"/>
      <c r="K3" s="39"/>
    </row>
    <row r="4" spans="1:11" s="49" customFormat="1" ht="25.5" customHeight="1" thickBot="1" thickTop="1">
      <c r="A4" s="46" t="s">
        <v>42</v>
      </c>
      <c r="B4" s="47"/>
      <c r="C4" s="48"/>
      <c r="D4" s="46" t="s">
        <v>43</v>
      </c>
      <c r="E4" s="47"/>
      <c r="F4" s="48"/>
      <c r="G4" s="46" t="s">
        <v>44</v>
      </c>
      <c r="H4" s="47"/>
      <c r="I4" s="48"/>
      <c r="J4" s="46" t="s">
        <v>45</v>
      </c>
      <c r="K4" s="47"/>
    </row>
    <row r="5" spans="1:11" ht="25.5" customHeight="1" thickBot="1" thickTop="1">
      <c r="A5" s="64" t="s">
        <v>26</v>
      </c>
      <c r="B5" s="65" t="s">
        <v>46</v>
      </c>
      <c r="C5" s="50"/>
      <c r="D5" s="64" t="s">
        <v>26</v>
      </c>
      <c r="E5" s="65" t="s">
        <v>46</v>
      </c>
      <c r="F5" s="51"/>
      <c r="G5" s="64" t="s">
        <v>26</v>
      </c>
      <c r="H5" s="65" t="s">
        <v>46</v>
      </c>
      <c r="I5" s="51"/>
      <c r="J5" s="64" t="s">
        <v>26</v>
      </c>
      <c r="K5" s="65" t="s">
        <v>46</v>
      </c>
    </row>
    <row r="6" spans="1:11" ht="23.25" customHeight="1" thickTop="1">
      <c r="A6" s="66">
        <v>101</v>
      </c>
      <c r="B6" s="67" t="s">
        <v>47</v>
      </c>
      <c r="C6" s="68"/>
      <c r="D6" s="69">
        <v>201</v>
      </c>
      <c r="E6" s="67" t="s">
        <v>48</v>
      </c>
      <c r="F6" s="70"/>
      <c r="G6" s="66">
        <v>301</v>
      </c>
      <c r="H6" s="67" t="s">
        <v>49</v>
      </c>
      <c r="I6" s="70"/>
      <c r="J6" s="66">
        <v>401</v>
      </c>
      <c r="K6" s="67" t="s">
        <v>50</v>
      </c>
    </row>
    <row r="7" spans="1:11" ht="23.25" customHeight="1">
      <c r="A7" s="71">
        <v>102</v>
      </c>
      <c r="B7" s="72" t="s">
        <v>51</v>
      </c>
      <c r="C7" s="68"/>
      <c r="D7" s="71">
        <v>202</v>
      </c>
      <c r="E7" s="72" t="s">
        <v>52</v>
      </c>
      <c r="F7" s="70"/>
      <c r="G7" s="71">
        <v>302</v>
      </c>
      <c r="H7" s="72" t="s">
        <v>53</v>
      </c>
      <c r="I7" s="70"/>
      <c r="J7" s="71">
        <v>402</v>
      </c>
      <c r="K7" s="72" t="s">
        <v>54</v>
      </c>
    </row>
    <row r="8" spans="1:11" ht="23.25" customHeight="1">
      <c r="A8" s="71">
        <v>103</v>
      </c>
      <c r="B8" s="72" t="s">
        <v>55</v>
      </c>
      <c r="C8" s="68"/>
      <c r="D8" s="71">
        <v>203</v>
      </c>
      <c r="E8" s="72" t="s">
        <v>56</v>
      </c>
      <c r="F8" s="70"/>
      <c r="G8" s="71">
        <v>303</v>
      </c>
      <c r="H8" s="72" t="s">
        <v>57</v>
      </c>
      <c r="I8" s="70"/>
      <c r="J8" s="71">
        <v>403</v>
      </c>
      <c r="K8" s="72" t="s">
        <v>58</v>
      </c>
    </row>
    <row r="9" spans="1:11" ht="23.25" customHeight="1">
      <c r="A9" s="71">
        <v>104</v>
      </c>
      <c r="B9" s="72" t="s">
        <v>59</v>
      </c>
      <c r="C9" s="68"/>
      <c r="D9" s="71">
        <v>204</v>
      </c>
      <c r="E9" s="72" t="s">
        <v>60</v>
      </c>
      <c r="F9" s="70"/>
      <c r="G9" s="71">
        <v>304</v>
      </c>
      <c r="H9" s="72" t="s">
        <v>61</v>
      </c>
      <c r="I9" s="70"/>
      <c r="J9" s="71">
        <v>404</v>
      </c>
      <c r="K9" s="72" t="s">
        <v>62</v>
      </c>
    </row>
    <row r="10" spans="1:11" ht="23.25" customHeight="1">
      <c r="A10" s="71">
        <v>105</v>
      </c>
      <c r="B10" s="72" t="s">
        <v>63</v>
      </c>
      <c r="C10" s="68"/>
      <c r="D10" s="71">
        <v>205</v>
      </c>
      <c r="E10" s="72" t="s">
        <v>64</v>
      </c>
      <c r="F10" s="70"/>
      <c r="G10" s="71">
        <v>305</v>
      </c>
      <c r="H10" s="72" t="s">
        <v>65</v>
      </c>
      <c r="I10" s="70"/>
      <c r="J10" s="71">
        <v>405</v>
      </c>
      <c r="K10" s="72" t="s">
        <v>66</v>
      </c>
    </row>
    <row r="11" spans="1:11" ht="23.25" customHeight="1">
      <c r="A11" s="71">
        <v>106</v>
      </c>
      <c r="B11" s="72" t="s">
        <v>67</v>
      </c>
      <c r="C11" s="68"/>
      <c r="D11" s="71">
        <v>206</v>
      </c>
      <c r="E11" s="72" t="s">
        <v>68</v>
      </c>
      <c r="F11" s="70"/>
      <c r="G11" s="71">
        <v>306</v>
      </c>
      <c r="H11" s="72" t="s">
        <v>69</v>
      </c>
      <c r="I11" s="70"/>
      <c r="J11" s="71">
        <v>406</v>
      </c>
      <c r="K11" s="72" t="s">
        <v>70</v>
      </c>
    </row>
    <row r="12" spans="1:11" ht="23.25" customHeight="1">
      <c r="A12" s="71">
        <v>107</v>
      </c>
      <c r="B12" s="72" t="s">
        <v>71</v>
      </c>
      <c r="C12" s="68"/>
      <c r="D12" s="71">
        <v>207</v>
      </c>
      <c r="E12" s="72" t="s">
        <v>72</v>
      </c>
      <c r="F12" s="70"/>
      <c r="G12" s="71">
        <v>307</v>
      </c>
      <c r="H12" s="72" t="s">
        <v>73</v>
      </c>
      <c r="I12" s="70"/>
      <c r="J12" s="71">
        <v>407</v>
      </c>
      <c r="K12" s="72" t="s">
        <v>74</v>
      </c>
    </row>
    <row r="13" spans="1:11" ht="23.25" customHeight="1">
      <c r="A13" s="71">
        <v>108</v>
      </c>
      <c r="B13" s="72" t="s">
        <v>75</v>
      </c>
      <c r="C13" s="68"/>
      <c r="D13" s="71">
        <v>208</v>
      </c>
      <c r="E13" s="72" t="s">
        <v>76</v>
      </c>
      <c r="F13" s="70"/>
      <c r="G13" s="71">
        <v>308</v>
      </c>
      <c r="H13" s="72" t="s">
        <v>77</v>
      </c>
      <c r="I13" s="70"/>
      <c r="J13" s="71">
        <v>408</v>
      </c>
      <c r="K13" s="72" t="s">
        <v>78</v>
      </c>
    </row>
    <row r="14" spans="1:11" ht="23.25" customHeight="1">
      <c r="A14" s="71">
        <v>109</v>
      </c>
      <c r="B14" s="72" t="s">
        <v>79</v>
      </c>
      <c r="C14" s="68"/>
      <c r="D14" s="71">
        <v>209</v>
      </c>
      <c r="E14" s="72" t="s">
        <v>80</v>
      </c>
      <c r="F14" s="70"/>
      <c r="G14" s="71">
        <v>309</v>
      </c>
      <c r="H14" s="72" t="s">
        <v>81</v>
      </c>
      <c r="I14" s="70"/>
      <c r="J14" s="71">
        <v>409</v>
      </c>
      <c r="K14" s="72" t="s">
        <v>82</v>
      </c>
    </row>
    <row r="15" spans="1:11" ht="23.25" customHeight="1">
      <c r="A15" s="71">
        <v>110</v>
      </c>
      <c r="B15" s="72" t="s">
        <v>83</v>
      </c>
      <c r="C15" s="68"/>
      <c r="D15" s="71">
        <v>210</v>
      </c>
      <c r="E15" s="72" t="s">
        <v>84</v>
      </c>
      <c r="F15" s="70"/>
      <c r="G15" s="71">
        <v>310</v>
      </c>
      <c r="H15" s="72" t="s">
        <v>85</v>
      </c>
      <c r="I15" s="70"/>
      <c r="J15" s="71">
        <v>410</v>
      </c>
      <c r="K15" s="72" t="s">
        <v>86</v>
      </c>
    </row>
    <row r="16" spans="1:11" ht="23.25" customHeight="1">
      <c r="A16" s="71">
        <v>111</v>
      </c>
      <c r="B16" s="72" t="s">
        <v>87</v>
      </c>
      <c r="C16" s="68"/>
      <c r="D16" s="71">
        <v>211</v>
      </c>
      <c r="E16" s="72" t="s">
        <v>88</v>
      </c>
      <c r="F16" s="70"/>
      <c r="G16" s="71">
        <v>311</v>
      </c>
      <c r="H16" s="72" t="s">
        <v>89</v>
      </c>
      <c r="I16" s="70"/>
      <c r="J16" s="71">
        <v>411</v>
      </c>
      <c r="K16" s="72" t="s">
        <v>90</v>
      </c>
    </row>
    <row r="17" spans="1:11" ht="23.25" customHeight="1">
      <c r="A17" s="71">
        <v>112</v>
      </c>
      <c r="B17" s="72" t="s">
        <v>91</v>
      </c>
      <c r="C17" s="68"/>
      <c r="D17" s="71">
        <v>212</v>
      </c>
      <c r="E17" s="72" t="s">
        <v>92</v>
      </c>
      <c r="F17" s="70"/>
      <c r="G17" s="71">
        <v>312</v>
      </c>
      <c r="H17" s="72" t="s">
        <v>93</v>
      </c>
      <c r="I17" s="70"/>
      <c r="J17" s="71">
        <v>412</v>
      </c>
      <c r="K17" s="72" t="s">
        <v>94</v>
      </c>
    </row>
    <row r="18" spans="1:11" ht="23.25" customHeight="1">
      <c r="A18" s="71">
        <v>113</v>
      </c>
      <c r="B18" s="72" t="s">
        <v>95</v>
      </c>
      <c r="C18" s="68"/>
      <c r="D18" s="71">
        <v>213</v>
      </c>
      <c r="E18" s="72" t="s">
        <v>96</v>
      </c>
      <c r="F18" s="70"/>
      <c r="G18" s="71">
        <v>313</v>
      </c>
      <c r="H18" s="72" t="s">
        <v>100</v>
      </c>
      <c r="I18" s="70"/>
      <c r="J18" s="71">
        <v>413</v>
      </c>
      <c r="K18" s="72" t="s">
        <v>97</v>
      </c>
    </row>
    <row r="19" spans="1:11" ht="23.25" customHeight="1">
      <c r="A19" s="71">
        <v>114</v>
      </c>
      <c r="B19" s="72" t="s">
        <v>98</v>
      </c>
      <c r="C19" s="68"/>
      <c r="D19" s="71">
        <v>214</v>
      </c>
      <c r="E19" s="72" t="s">
        <v>99</v>
      </c>
      <c r="F19" s="70"/>
      <c r="G19" s="71">
        <v>314</v>
      </c>
      <c r="H19" s="72" t="s">
        <v>104</v>
      </c>
      <c r="I19" s="70"/>
      <c r="J19" s="71">
        <v>414</v>
      </c>
      <c r="K19" s="72" t="s">
        <v>101</v>
      </c>
    </row>
    <row r="20" spans="1:11" ht="23.25" customHeight="1">
      <c r="A20" s="71">
        <v>115</v>
      </c>
      <c r="B20" s="72" t="s">
        <v>102</v>
      </c>
      <c r="C20" s="68"/>
      <c r="D20" s="71">
        <v>215</v>
      </c>
      <c r="E20" s="72" t="s">
        <v>103</v>
      </c>
      <c r="F20" s="70"/>
      <c r="G20" s="71">
        <v>315</v>
      </c>
      <c r="H20" s="72" t="s">
        <v>107</v>
      </c>
      <c r="I20" s="70"/>
      <c r="J20" s="71">
        <v>415</v>
      </c>
      <c r="K20" s="72" t="s">
        <v>173</v>
      </c>
    </row>
    <row r="21" spans="1:11" ht="23.25" customHeight="1">
      <c r="A21" s="71">
        <v>116</v>
      </c>
      <c r="B21" s="72" t="s">
        <v>105</v>
      </c>
      <c r="C21" s="68"/>
      <c r="D21" s="71">
        <v>216</v>
      </c>
      <c r="E21" s="72" t="s">
        <v>106</v>
      </c>
      <c r="F21" s="70"/>
      <c r="G21" s="71">
        <v>316</v>
      </c>
      <c r="H21" s="72" t="s">
        <v>110</v>
      </c>
      <c r="I21" s="70"/>
      <c r="J21" s="71">
        <v>416</v>
      </c>
      <c r="K21" s="72" t="s">
        <v>174</v>
      </c>
    </row>
    <row r="22" spans="1:11" ht="23.25" customHeight="1">
      <c r="A22" s="71">
        <v>117</v>
      </c>
      <c r="B22" s="72" t="s">
        <v>108</v>
      </c>
      <c r="C22" s="68"/>
      <c r="D22" s="71">
        <v>217</v>
      </c>
      <c r="E22" s="72" t="s">
        <v>109</v>
      </c>
      <c r="F22" s="70"/>
      <c r="G22" s="71">
        <v>317</v>
      </c>
      <c r="H22" s="72" t="s">
        <v>113</v>
      </c>
      <c r="I22" s="70"/>
      <c r="J22" s="71">
        <v>417</v>
      </c>
      <c r="K22" s="72" t="s">
        <v>175</v>
      </c>
    </row>
    <row r="23" spans="1:11" ht="23.25" customHeight="1">
      <c r="A23" s="71">
        <v>118</v>
      </c>
      <c r="B23" s="72" t="s">
        <v>111</v>
      </c>
      <c r="C23" s="68"/>
      <c r="D23" s="71">
        <v>218</v>
      </c>
      <c r="E23" s="72" t="s">
        <v>112</v>
      </c>
      <c r="F23" s="70"/>
      <c r="G23" s="71">
        <v>318</v>
      </c>
      <c r="H23" s="72" t="s">
        <v>116</v>
      </c>
      <c r="I23" s="70"/>
      <c r="J23" s="71">
        <v>418</v>
      </c>
      <c r="K23" s="72" t="s">
        <v>176</v>
      </c>
    </row>
    <row r="24" spans="1:11" ht="23.25" customHeight="1">
      <c r="A24" s="71">
        <v>119</v>
      </c>
      <c r="B24" s="72" t="s">
        <v>114</v>
      </c>
      <c r="C24" s="68"/>
      <c r="D24" s="71">
        <v>219</v>
      </c>
      <c r="E24" s="72" t="s">
        <v>115</v>
      </c>
      <c r="F24" s="70"/>
      <c r="G24" s="71">
        <v>319</v>
      </c>
      <c r="H24" s="72" t="s">
        <v>119</v>
      </c>
      <c r="I24" s="70"/>
      <c r="J24" s="71"/>
      <c r="K24" s="72"/>
    </row>
    <row r="25" spans="1:11" ht="23.25" customHeight="1">
      <c r="A25" s="71">
        <v>120</v>
      </c>
      <c r="B25" s="72" t="s">
        <v>117</v>
      </c>
      <c r="C25" s="68"/>
      <c r="D25" s="71">
        <v>220</v>
      </c>
      <c r="E25" s="72" t="s">
        <v>118</v>
      </c>
      <c r="F25" s="70"/>
      <c r="G25" s="71">
        <v>320</v>
      </c>
      <c r="H25" s="72" t="s">
        <v>122</v>
      </c>
      <c r="I25" s="70"/>
      <c r="J25" s="71"/>
      <c r="K25" s="72"/>
    </row>
    <row r="26" spans="1:11" ht="23.25" customHeight="1">
      <c r="A26" s="71">
        <v>121</v>
      </c>
      <c r="B26" s="72" t="s">
        <v>120</v>
      </c>
      <c r="C26" s="68"/>
      <c r="D26" s="71">
        <v>221</v>
      </c>
      <c r="E26" s="72" t="s">
        <v>121</v>
      </c>
      <c r="F26" s="70"/>
      <c r="G26" s="71">
        <v>321</v>
      </c>
      <c r="H26" s="72" t="s">
        <v>124</v>
      </c>
      <c r="I26" s="70"/>
      <c r="J26" s="71"/>
      <c r="K26" s="72"/>
    </row>
    <row r="27" spans="1:11" ht="23.25" customHeight="1">
      <c r="A27" s="71">
        <v>122</v>
      </c>
      <c r="B27" s="72" t="s">
        <v>123</v>
      </c>
      <c r="C27" s="68"/>
      <c r="D27" s="71">
        <v>222</v>
      </c>
      <c r="E27" s="72" t="s">
        <v>177</v>
      </c>
      <c r="F27" s="70"/>
      <c r="G27" s="71">
        <v>322</v>
      </c>
      <c r="H27" s="72" t="s">
        <v>127</v>
      </c>
      <c r="I27" s="70"/>
      <c r="J27" s="71"/>
      <c r="K27" s="72"/>
    </row>
    <row r="28" spans="1:11" ht="23.25" customHeight="1">
      <c r="A28" s="71">
        <v>123</v>
      </c>
      <c r="B28" s="72" t="s">
        <v>125</v>
      </c>
      <c r="C28" s="68"/>
      <c r="D28" s="71">
        <v>223</v>
      </c>
      <c r="E28" s="72" t="s">
        <v>126</v>
      </c>
      <c r="F28" s="70"/>
      <c r="G28" s="71">
        <v>323</v>
      </c>
      <c r="H28" s="72" t="s">
        <v>129</v>
      </c>
      <c r="I28" s="70"/>
      <c r="J28" s="71"/>
      <c r="K28" s="72"/>
    </row>
    <row r="29" spans="1:11" ht="23.25" customHeight="1">
      <c r="A29" s="71">
        <v>124</v>
      </c>
      <c r="B29" s="72" t="s">
        <v>128</v>
      </c>
      <c r="C29" s="68"/>
      <c r="D29" s="71">
        <v>224</v>
      </c>
      <c r="E29" s="72" t="s">
        <v>181</v>
      </c>
      <c r="F29" s="70"/>
      <c r="G29" s="71">
        <v>324</v>
      </c>
      <c r="H29" s="72" t="s">
        <v>189</v>
      </c>
      <c r="I29" s="70"/>
      <c r="J29" s="71"/>
      <c r="K29" s="72"/>
    </row>
    <row r="30" spans="1:11" ht="23.25" customHeight="1">
      <c r="A30" s="71">
        <v>125</v>
      </c>
      <c r="B30" s="72" t="s">
        <v>130</v>
      </c>
      <c r="C30" s="68"/>
      <c r="D30" s="71">
        <v>225</v>
      </c>
      <c r="E30" s="72" t="s">
        <v>131</v>
      </c>
      <c r="F30" s="70"/>
      <c r="G30" s="71">
        <v>325</v>
      </c>
      <c r="H30" s="72" t="s">
        <v>132</v>
      </c>
      <c r="I30" s="70"/>
      <c r="J30" s="71"/>
      <c r="K30" s="72"/>
    </row>
    <row r="31" spans="1:11" ht="23.25" customHeight="1">
      <c r="A31" s="71">
        <v>126</v>
      </c>
      <c r="B31" s="72" t="s">
        <v>133</v>
      </c>
      <c r="C31" s="68"/>
      <c r="D31" s="71">
        <v>226</v>
      </c>
      <c r="E31" s="72" t="s">
        <v>134</v>
      </c>
      <c r="F31" s="70"/>
      <c r="G31" s="71">
        <v>326</v>
      </c>
      <c r="H31" s="72" t="s">
        <v>178</v>
      </c>
      <c r="I31" s="70"/>
      <c r="J31" s="71"/>
      <c r="K31" s="72"/>
    </row>
    <row r="32" spans="1:11" ht="23.25" customHeight="1">
      <c r="A32" s="71">
        <v>127</v>
      </c>
      <c r="B32" s="72" t="s">
        <v>135</v>
      </c>
      <c r="C32" s="68"/>
      <c r="D32" s="71">
        <v>227</v>
      </c>
      <c r="E32" s="72" t="s">
        <v>136</v>
      </c>
      <c r="F32" s="70"/>
      <c r="G32" s="71">
        <v>327</v>
      </c>
      <c r="H32" s="72" t="s">
        <v>204</v>
      </c>
      <c r="I32" s="70"/>
      <c r="J32" s="71"/>
      <c r="K32" s="72"/>
    </row>
    <row r="33" spans="1:11" ht="23.25" customHeight="1">
      <c r="A33" s="73">
        <v>128</v>
      </c>
      <c r="B33" s="74" t="s">
        <v>170</v>
      </c>
      <c r="C33" s="68"/>
      <c r="D33" s="73">
        <v>228</v>
      </c>
      <c r="E33" s="74" t="s">
        <v>138</v>
      </c>
      <c r="F33" s="70"/>
      <c r="G33" s="73"/>
      <c r="H33" s="74"/>
      <c r="I33" s="70"/>
      <c r="J33" s="73"/>
      <c r="K33" s="74"/>
    </row>
    <row r="34" spans="1:11" ht="23.25" customHeight="1">
      <c r="A34" s="73">
        <v>129</v>
      </c>
      <c r="B34" s="74" t="s">
        <v>139</v>
      </c>
      <c r="C34" s="68"/>
      <c r="D34" s="73">
        <v>229</v>
      </c>
      <c r="E34" s="74" t="s">
        <v>140</v>
      </c>
      <c r="F34" s="70"/>
      <c r="G34" s="73"/>
      <c r="H34" s="74"/>
      <c r="I34" s="70"/>
      <c r="J34" s="73"/>
      <c r="K34" s="74"/>
    </row>
    <row r="35" spans="1:11" ht="23.25" customHeight="1">
      <c r="A35" s="73">
        <v>130</v>
      </c>
      <c r="B35" s="74" t="s">
        <v>137</v>
      </c>
      <c r="C35" s="68"/>
      <c r="D35" s="73"/>
      <c r="E35" s="74"/>
      <c r="F35" s="70"/>
      <c r="G35" s="73"/>
      <c r="H35" s="74"/>
      <c r="I35" s="70"/>
      <c r="J35" s="73"/>
      <c r="K35" s="74"/>
    </row>
    <row r="36" spans="1:11" ht="23.25" customHeight="1">
      <c r="A36" s="73">
        <v>131</v>
      </c>
      <c r="B36" s="74" t="s">
        <v>179</v>
      </c>
      <c r="C36" s="68"/>
      <c r="D36" s="73"/>
      <c r="E36" s="74"/>
      <c r="F36" s="70"/>
      <c r="G36" s="73"/>
      <c r="H36" s="74"/>
      <c r="I36" s="70"/>
      <c r="J36" s="73"/>
      <c r="K36" s="74"/>
    </row>
    <row r="37" spans="1:11" ht="23.25" customHeight="1">
      <c r="A37" s="73">
        <v>132</v>
      </c>
      <c r="B37" s="74" t="s">
        <v>180</v>
      </c>
      <c r="C37" s="68"/>
      <c r="D37" s="73"/>
      <c r="E37" s="74"/>
      <c r="F37" s="70"/>
      <c r="G37" s="73"/>
      <c r="H37" s="74"/>
      <c r="I37" s="70"/>
      <c r="J37" s="73"/>
      <c r="K37" s="74"/>
    </row>
    <row r="38" spans="1:11" ht="23.25" customHeight="1" thickBot="1">
      <c r="A38" s="75"/>
      <c r="B38" s="76"/>
      <c r="C38" s="68"/>
      <c r="D38" s="75"/>
      <c r="E38" s="76"/>
      <c r="F38" s="70"/>
      <c r="G38" s="75"/>
      <c r="H38" s="76"/>
      <c r="I38" s="70"/>
      <c r="J38" s="75"/>
      <c r="K38" s="76"/>
    </row>
    <row r="39" spans="2:11" ht="14.25" thickTop="1">
      <c r="B39" s="53"/>
      <c r="C39" s="53"/>
      <c r="D39" s="54"/>
      <c r="E39" s="53"/>
      <c r="F39" s="53"/>
      <c r="G39" s="54"/>
      <c r="H39" s="53"/>
      <c r="I39" s="53"/>
      <c r="J39" s="54"/>
      <c r="K39" s="53"/>
    </row>
  </sheetData>
  <sheetProtection sheet="1"/>
  <printOptions/>
  <pageMargins left="0.7874015748031497" right="0.5511811023622047" top="0.5118110236220472" bottom="0.6299212598425197" header="0.5118110236220472" footer="0.3937007874015748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0"/>
  <sheetViews>
    <sheetView zoomScalePageLayoutView="0" workbookViewId="0" topLeftCell="A1">
      <selection activeCell="E10" sqref="E10"/>
    </sheetView>
  </sheetViews>
  <sheetFormatPr defaultColWidth="8.875" defaultRowHeight="13.5"/>
  <cols>
    <col min="1" max="1" width="9.00390625" style="113" customWidth="1"/>
    <col min="2" max="2" width="21.375" style="0" customWidth="1"/>
  </cols>
  <sheetData>
    <row r="1" spans="1:2" ht="13.5">
      <c r="A1" s="111">
        <v>101</v>
      </c>
      <c r="B1" s="112" t="s">
        <v>212</v>
      </c>
    </row>
    <row r="2" spans="1:2" ht="13.5">
      <c r="A2" s="111">
        <v>102</v>
      </c>
      <c r="B2" s="112" t="s">
        <v>213</v>
      </c>
    </row>
    <row r="3" spans="1:2" ht="13.5">
      <c r="A3" s="111">
        <v>103</v>
      </c>
      <c r="B3" s="112" t="s">
        <v>214</v>
      </c>
    </row>
    <row r="4" spans="1:2" ht="13.5">
      <c r="A4" s="111">
        <v>104</v>
      </c>
      <c r="B4" s="112" t="s">
        <v>215</v>
      </c>
    </row>
    <row r="5" spans="1:2" ht="13.5">
      <c r="A5" s="111">
        <v>105</v>
      </c>
      <c r="B5" s="112" t="s">
        <v>216</v>
      </c>
    </row>
    <row r="6" spans="1:2" ht="13.5">
      <c r="A6" s="111">
        <v>106</v>
      </c>
      <c r="B6" s="112" t="s">
        <v>217</v>
      </c>
    </row>
    <row r="7" spans="1:2" ht="13.5">
      <c r="A7" s="111">
        <v>107</v>
      </c>
      <c r="B7" s="112" t="s">
        <v>218</v>
      </c>
    </row>
    <row r="8" spans="1:2" ht="13.5">
      <c r="A8" s="111">
        <v>108</v>
      </c>
      <c r="B8" s="112" t="s">
        <v>219</v>
      </c>
    </row>
    <row r="9" spans="1:2" ht="13.5">
      <c r="A9" s="111">
        <v>109</v>
      </c>
      <c r="B9" s="112" t="s">
        <v>220</v>
      </c>
    </row>
    <row r="10" spans="1:2" ht="13.5">
      <c r="A10" s="111">
        <v>110</v>
      </c>
      <c r="B10" s="112" t="s">
        <v>221</v>
      </c>
    </row>
    <row r="11" spans="1:2" ht="13.5">
      <c r="A11" s="111">
        <v>111</v>
      </c>
      <c r="B11" s="112" t="s">
        <v>222</v>
      </c>
    </row>
    <row r="12" spans="1:2" ht="13.5">
      <c r="A12" s="111">
        <v>112</v>
      </c>
      <c r="B12" s="112" t="s">
        <v>223</v>
      </c>
    </row>
    <row r="13" spans="1:2" ht="13.5">
      <c r="A13" s="111">
        <v>113</v>
      </c>
      <c r="B13" s="112" t="s">
        <v>224</v>
      </c>
    </row>
    <row r="14" spans="1:2" ht="13.5">
      <c r="A14" s="111">
        <v>114</v>
      </c>
      <c r="B14" s="112" t="s">
        <v>225</v>
      </c>
    </row>
    <row r="15" spans="1:2" ht="13.5">
      <c r="A15" s="111">
        <v>115</v>
      </c>
      <c r="B15" s="112" t="s">
        <v>226</v>
      </c>
    </row>
    <row r="16" spans="1:2" ht="13.5">
      <c r="A16" s="111">
        <v>116</v>
      </c>
      <c r="B16" s="112" t="s">
        <v>227</v>
      </c>
    </row>
    <row r="17" spans="1:2" ht="13.5">
      <c r="A17" s="111">
        <v>117</v>
      </c>
      <c r="B17" s="112" t="s">
        <v>228</v>
      </c>
    </row>
    <row r="18" spans="1:2" ht="13.5">
      <c r="A18" s="111">
        <v>118</v>
      </c>
      <c r="B18" s="112" t="s">
        <v>229</v>
      </c>
    </row>
    <row r="19" spans="1:2" ht="13.5">
      <c r="A19" s="111">
        <v>119</v>
      </c>
      <c r="B19" s="112" t="s">
        <v>230</v>
      </c>
    </row>
    <row r="20" spans="1:2" ht="13.5">
      <c r="A20" s="111">
        <v>120</v>
      </c>
      <c r="B20" s="112" t="s">
        <v>231</v>
      </c>
    </row>
    <row r="21" spans="1:2" ht="13.5">
      <c r="A21" s="111">
        <v>121</v>
      </c>
      <c r="B21" s="112" t="s">
        <v>232</v>
      </c>
    </row>
    <row r="22" spans="1:2" ht="13.5">
      <c r="A22" s="111">
        <v>122</v>
      </c>
      <c r="B22" s="112" t="s">
        <v>233</v>
      </c>
    </row>
    <row r="23" spans="1:2" ht="13.5">
      <c r="A23" s="111">
        <v>123</v>
      </c>
      <c r="B23" s="112" t="s">
        <v>234</v>
      </c>
    </row>
    <row r="24" spans="1:2" ht="13.5">
      <c r="A24" s="111">
        <v>124</v>
      </c>
      <c r="B24" s="112" t="s">
        <v>235</v>
      </c>
    </row>
    <row r="25" spans="1:2" ht="13.5">
      <c r="A25" s="111">
        <v>125</v>
      </c>
      <c r="B25" s="112" t="s">
        <v>236</v>
      </c>
    </row>
    <row r="26" spans="1:2" ht="13.5">
      <c r="A26" s="111">
        <v>126</v>
      </c>
      <c r="B26" s="112" t="s">
        <v>237</v>
      </c>
    </row>
    <row r="27" spans="1:2" ht="13.5">
      <c r="A27" s="111">
        <v>127</v>
      </c>
      <c r="B27" s="112" t="s">
        <v>238</v>
      </c>
    </row>
    <row r="28" spans="1:2" ht="13.5">
      <c r="A28" s="111">
        <v>128</v>
      </c>
      <c r="B28" s="112" t="s">
        <v>239</v>
      </c>
    </row>
    <row r="29" spans="1:2" ht="13.5">
      <c r="A29" s="111">
        <v>129</v>
      </c>
      <c r="B29" s="112" t="s">
        <v>240</v>
      </c>
    </row>
    <row r="30" spans="1:2" ht="13.5">
      <c r="A30" s="111">
        <v>130</v>
      </c>
      <c r="B30" s="112" t="s">
        <v>241</v>
      </c>
    </row>
    <row r="31" spans="1:2" ht="13.5">
      <c r="A31" s="111">
        <v>131</v>
      </c>
      <c r="B31" s="112" t="s">
        <v>242</v>
      </c>
    </row>
    <row r="32" spans="1:2" ht="13.5">
      <c r="A32" s="111">
        <v>132</v>
      </c>
      <c r="B32" s="112" t="s">
        <v>243</v>
      </c>
    </row>
    <row r="33" spans="1:2" ht="13.5">
      <c r="A33" s="111">
        <v>133</v>
      </c>
      <c r="B33" s="112" t="s">
        <v>244</v>
      </c>
    </row>
    <row r="34" spans="1:2" ht="13.5">
      <c r="A34" s="111">
        <v>134</v>
      </c>
      <c r="B34" s="112" t="s">
        <v>244</v>
      </c>
    </row>
    <row r="35" spans="1:2" ht="13.5">
      <c r="A35" s="111">
        <v>135</v>
      </c>
      <c r="B35" s="112" t="s">
        <v>244</v>
      </c>
    </row>
    <row r="36" spans="1:2" ht="13.5">
      <c r="A36" s="111">
        <v>136</v>
      </c>
      <c r="B36" s="112" t="s">
        <v>244</v>
      </c>
    </row>
    <row r="37" spans="1:2" ht="13.5">
      <c r="A37" s="111">
        <v>137</v>
      </c>
      <c r="B37" s="112" t="s">
        <v>244</v>
      </c>
    </row>
    <row r="38" spans="1:2" ht="13.5">
      <c r="A38" s="111">
        <v>138</v>
      </c>
      <c r="B38" s="112" t="s">
        <v>244</v>
      </c>
    </row>
    <row r="39" spans="1:2" ht="13.5">
      <c r="A39" s="111">
        <v>139</v>
      </c>
      <c r="B39" s="112" t="s">
        <v>244</v>
      </c>
    </row>
    <row r="40" spans="1:2" ht="13.5">
      <c r="A40" s="111">
        <v>140</v>
      </c>
      <c r="B40" s="112" t="s">
        <v>244</v>
      </c>
    </row>
    <row r="41" spans="1:2" ht="13.5">
      <c r="A41" s="111">
        <v>141</v>
      </c>
      <c r="B41" s="112" t="s">
        <v>244</v>
      </c>
    </row>
    <row r="42" spans="1:2" ht="13.5">
      <c r="A42" s="111">
        <v>142</v>
      </c>
      <c r="B42" s="112" t="s">
        <v>244</v>
      </c>
    </row>
    <row r="43" spans="1:2" ht="13.5">
      <c r="A43" s="111">
        <v>143</v>
      </c>
      <c r="B43" s="112" t="s">
        <v>244</v>
      </c>
    </row>
    <row r="44" spans="1:2" ht="13.5">
      <c r="A44" s="111">
        <v>144</v>
      </c>
      <c r="B44" s="112" t="s">
        <v>244</v>
      </c>
    </row>
    <row r="45" spans="1:2" ht="13.5">
      <c r="A45" s="111">
        <v>145</v>
      </c>
      <c r="B45" s="112" t="s">
        <v>244</v>
      </c>
    </row>
    <row r="46" spans="1:2" ht="13.5">
      <c r="A46" s="111">
        <v>146</v>
      </c>
      <c r="B46" s="112" t="s">
        <v>244</v>
      </c>
    </row>
    <row r="47" spans="1:2" ht="13.5">
      <c r="A47" s="111">
        <v>147</v>
      </c>
      <c r="B47" s="112" t="s">
        <v>244</v>
      </c>
    </row>
    <row r="48" spans="1:2" ht="13.5">
      <c r="A48" s="111">
        <v>148</v>
      </c>
      <c r="B48" s="112" t="s">
        <v>244</v>
      </c>
    </row>
    <row r="49" spans="1:2" ht="13.5">
      <c r="A49" s="111">
        <v>149</v>
      </c>
      <c r="B49" s="112" t="s">
        <v>244</v>
      </c>
    </row>
    <row r="50" spans="1:2" ht="13.5">
      <c r="A50" s="111">
        <v>150</v>
      </c>
      <c r="B50" s="112" t="s">
        <v>244</v>
      </c>
    </row>
    <row r="51" spans="1:2" ht="13.5">
      <c r="A51" s="111">
        <v>151</v>
      </c>
      <c r="B51" s="112" t="s">
        <v>244</v>
      </c>
    </row>
    <row r="52" spans="1:2" ht="13.5">
      <c r="A52" s="111">
        <v>152</v>
      </c>
      <c r="B52" s="112" t="s">
        <v>244</v>
      </c>
    </row>
    <row r="53" spans="1:2" ht="13.5">
      <c r="A53" s="111">
        <v>153</v>
      </c>
      <c r="B53" s="112" t="s">
        <v>244</v>
      </c>
    </row>
    <row r="54" spans="1:2" ht="13.5">
      <c r="A54" s="111">
        <v>154</v>
      </c>
      <c r="B54" s="112" t="s">
        <v>244</v>
      </c>
    </row>
    <row r="55" spans="1:2" ht="13.5">
      <c r="A55" s="111">
        <v>155</v>
      </c>
      <c r="B55" s="112" t="s">
        <v>244</v>
      </c>
    </row>
    <row r="56" spans="1:2" ht="13.5">
      <c r="A56" s="111">
        <v>156</v>
      </c>
      <c r="B56" s="112" t="s">
        <v>244</v>
      </c>
    </row>
    <row r="57" spans="1:2" ht="13.5">
      <c r="A57" s="111">
        <v>157</v>
      </c>
      <c r="B57" s="112" t="s">
        <v>244</v>
      </c>
    </row>
    <row r="58" spans="1:2" ht="13.5">
      <c r="A58" s="111">
        <v>158</v>
      </c>
      <c r="B58" s="112" t="s">
        <v>244</v>
      </c>
    </row>
    <row r="59" spans="1:2" ht="13.5">
      <c r="A59" s="111">
        <v>159</v>
      </c>
      <c r="B59" s="112" t="s">
        <v>244</v>
      </c>
    </row>
    <row r="60" spans="1:2" ht="13.5">
      <c r="A60" s="111">
        <v>160</v>
      </c>
      <c r="B60" s="112" t="s">
        <v>244</v>
      </c>
    </row>
    <row r="61" spans="1:2" ht="13.5">
      <c r="A61" s="111">
        <v>161</v>
      </c>
      <c r="B61" s="112" t="s">
        <v>244</v>
      </c>
    </row>
    <row r="62" spans="1:2" ht="13.5">
      <c r="A62" s="111">
        <v>162</v>
      </c>
      <c r="B62" s="112" t="s">
        <v>244</v>
      </c>
    </row>
    <row r="63" spans="1:2" ht="13.5">
      <c r="A63" s="111">
        <v>163</v>
      </c>
      <c r="B63" s="112" t="s">
        <v>244</v>
      </c>
    </row>
    <row r="64" spans="1:2" ht="13.5">
      <c r="A64" s="111">
        <v>164</v>
      </c>
      <c r="B64" s="112" t="s">
        <v>244</v>
      </c>
    </row>
    <row r="65" spans="1:2" ht="13.5">
      <c r="A65" s="111">
        <v>165</v>
      </c>
      <c r="B65" s="112" t="s">
        <v>244</v>
      </c>
    </row>
    <row r="66" spans="1:2" ht="13.5">
      <c r="A66" s="111">
        <v>166</v>
      </c>
      <c r="B66" s="112" t="s">
        <v>244</v>
      </c>
    </row>
    <row r="67" spans="1:2" ht="13.5">
      <c r="A67" s="111">
        <v>167</v>
      </c>
      <c r="B67" s="112" t="s">
        <v>244</v>
      </c>
    </row>
    <row r="68" spans="1:2" ht="13.5">
      <c r="A68" s="111">
        <v>168</v>
      </c>
      <c r="B68" s="112" t="s">
        <v>244</v>
      </c>
    </row>
    <row r="69" spans="1:2" ht="13.5">
      <c r="A69" s="111">
        <v>169</v>
      </c>
      <c r="B69" s="112" t="s">
        <v>244</v>
      </c>
    </row>
    <row r="70" spans="1:2" ht="13.5">
      <c r="A70" s="111">
        <v>170</v>
      </c>
      <c r="B70" s="112" t="s">
        <v>244</v>
      </c>
    </row>
    <row r="71" spans="1:2" ht="13.5">
      <c r="A71" s="111">
        <v>171</v>
      </c>
      <c r="B71" s="112" t="s">
        <v>244</v>
      </c>
    </row>
    <row r="72" spans="1:2" ht="13.5">
      <c r="A72" s="111">
        <v>172</v>
      </c>
      <c r="B72" s="112" t="s">
        <v>244</v>
      </c>
    </row>
    <row r="73" spans="1:2" ht="13.5">
      <c r="A73" s="111">
        <v>173</v>
      </c>
      <c r="B73" s="112" t="s">
        <v>244</v>
      </c>
    </row>
    <row r="74" spans="1:2" ht="13.5">
      <c r="A74" s="111">
        <v>174</v>
      </c>
      <c r="B74" s="112" t="s">
        <v>244</v>
      </c>
    </row>
    <row r="75" spans="1:2" ht="13.5">
      <c r="A75" s="111">
        <v>175</v>
      </c>
      <c r="B75" s="112" t="s">
        <v>244</v>
      </c>
    </row>
    <row r="76" spans="1:2" ht="13.5">
      <c r="A76" s="111">
        <v>176</v>
      </c>
      <c r="B76" s="112" t="s">
        <v>244</v>
      </c>
    </row>
    <row r="77" spans="1:2" ht="13.5">
      <c r="A77" s="111">
        <v>177</v>
      </c>
      <c r="B77" s="112" t="s">
        <v>244</v>
      </c>
    </row>
    <row r="78" spans="1:2" ht="13.5">
      <c r="A78" s="111">
        <v>178</v>
      </c>
      <c r="B78" s="112" t="s">
        <v>244</v>
      </c>
    </row>
    <row r="79" spans="1:2" ht="13.5">
      <c r="A79" s="111">
        <v>179</v>
      </c>
      <c r="B79" s="112" t="s">
        <v>244</v>
      </c>
    </row>
    <row r="80" spans="1:2" ht="13.5">
      <c r="A80" s="111">
        <v>180</v>
      </c>
      <c r="B80" s="112" t="s">
        <v>244</v>
      </c>
    </row>
    <row r="81" spans="1:2" ht="13.5">
      <c r="A81" s="111">
        <v>181</v>
      </c>
      <c r="B81" s="112" t="s">
        <v>244</v>
      </c>
    </row>
    <row r="82" spans="1:2" ht="13.5">
      <c r="A82" s="111">
        <v>182</v>
      </c>
      <c r="B82" s="112" t="s">
        <v>244</v>
      </c>
    </row>
    <row r="83" spans="1:2" ht="13.5">
      <c r="A83" s="111">
        <v>183</v>
      </c>
      <c r="B83" s="112" t="s">
        <v>244</v>
      </c>
    </row>
    <row r="84" spans="1:2" ht="13.5">
      <c r="A84" s="111">
        <v>184</v>
      </c>
      <c r="B84" s="112" t="s">
        <v>244</v>
      </c>
    </row>
    <row r="85" spans="1:2" ht="13.5">
      <c r="A85" s="111">
        <v>185</v>
      </c>
      <c r="B85" s="112" t="s">
        <v>244</v>
      </c>
    </row>
    <row r="86" spans="1:2" ht="13.5">
      <c r="A86" s="111">
        <v>186</v>
      </c>
      <c r="B86" s="112" t="s">
        <v>244</v>
      </c>
    </row>
    <row r="87" spans="1:2" ht="13.5">
      <c r="A87" s="111">
        <v>187</v>
      </c>
      <c r="B87" s="112" t="s">
        <v>244</v>
      </c>
    </row>
    <row r="88" spans="1:2" ht="13.5">
      <c r="A88" s="111">
        <v>188</v>
      </c>
      <c r="B88" s="112" t="s">
        <v>244</v>
      </c>
    </row>
    <row r="89" spans="1:2" ht="13.5">
      <c r="A89" s="111">
        <v>189</v>
      </c>
      <c r="B89" s="112" t="s">
        <v>244</v>
      </c>
    </row>
    <row r="90" spans="1:2" ht="13.5">
      <c r="A90" s="111">
        <v>190</v>
      </c>
      <c r="B90" s="112" t="s">
        <v>244</v>
      </c>
    </row>
    <row r="91" spans="1:2" ht="13.5">
      <c r="A91" s="111">
        <v>191</v>
      </c>
      <c r="B91" s="112" t="s">
        <v>244</v>
      </c>
    </row>
    <row r="92" spans="1:2" ht="13.5">
      <c r="A92" s="111">
        <v>192</v>
      </c>
      <c r="B92" s="112" t="s">
        <v>244</v>
      </c>
    </row>
    <row r="93" spans="1:2" ht="13.5">
      <c r="A93" s="111">
        <v>193</v>
      </c>
      <c r="B93" s="112" t="s">
        <v>244</v>
      </c>
    </row>
    <row r="94" spans="1:2" ht="13.5">
      <c r="A94" s="111">
        <v>194</v>
      </c>
      <c r="B94" s="112" t="s">
        <v>244</v>
      </c>
    </row>
    <row r="95" spans="1:2" ht="13.5">
      <c r="A95" s="111">
        <v>195</v>
      </c>
      <c r="B95" s="112" t="s">
        <v>244</v>
      </c>
    </row>
    <row r="96" spans="1:2" ht="13.5">
      <c r="A96" s="111">
        <v>196</v>
      </c>
      <c r="B96" s="112" t="s">
        <v>244</v>
      </c>
    </row>
    <row r="97" spans="1:2" ht="13.5">
      <c r="A97" s="111">
        <v>197</v>
      </c>
      <c r="B97" s="112" t="s">
        <v>244</v>
      </c>
    </row>
    <row r="98" spans="1:2" ht="13.5">
      <c r="A98" s="111">
        <v>198</v>
      </c>
      <c r="B98" s="112" t="s">
        <v>244</v>
      </c>
    </row>
    <row r="99" spans="1:2" ht="13.5">
      <c r="A99" s="111">
        <v>199</v>
      </c>
      <c r="B99" s="112" t="s">
        <v>244</v>
      </c>
    </row>
    <row r="100" spans="1:2" ht="13.5">
      <c r="A100" s="111">
        <v>200</v>
      </c>
      <c r="B100" s="112" t="s">
        <v>244</v>
      </c>
    </row>
    <row r="101" spans="1:2" ht="13.5">
      <c r="A101" s="111">
        <v>201</v>
      </c>
      <c r="B101" s="112" t="s">
        <v>245</v>
      </c>
    </row>
    <row r="102" spans="1:2" ht="13.5">
      <c r="A102" s="111">
        <v>202</v>
      </c>
      <c r="B102" s="112" t="s">
        <v>246</v>
      </c>
    </row>
    <row r="103" spans="1:2" ht="13.5">
      <c r="A103" s="111">
        <v>203</v>
      </c>
      <c r="B103" s="112" t="s">
        <v>247</v>
      </c>
    </row>
    <row r="104" spans="1:2" ht="13.5">
      <c r="A104" s="111">
        <v>204</v>
      </c>
      <c r="B104" s="112" t="s">
        <v>248</v>
      </c>
    </row>
    <row r="105" spans="1:2" ht="13.5">
      <c r="A105" s="111">
        <v>205</v>
      </c>
      <c r="B105" s="112" t="s">
        <v>249</v>
      </c>
    </row>
    <row r="106" spans="1:2" ht="13.5">
      <c r="A106" s="111">
        <v>206</v>
      </c>
      <c r="B106" s="112" t="s">
        <v>250</v>
      </c>
    </row>
    <row r="107" spans="1:2" ht="13.5">
      <c r="A107" s="111">
        <v>207</v>
      </c>
      <c r="B107" s="112" t="s">
        <v>251</v>
      </c>
    </row>
    <row r="108" spans="1:2" ht="13.5">
      <c r="A108" s="111">
        <v>208</v>
      </c>
      <c r="B108" s="112" t="s">
        <v>252</v>
      </c>
    </row>
    <row r="109" spans="1:2" ht="13.5">
      <c r="A109" s="111">
        <v>209</v>
      </c>
      <c r="B109" s="112" t="s">
        <v>253</v>
      </c>
    </row>
    <row r="110" spans="1:2" ht="13.5">
      <c r="A110" s="111">
        <v>210</v>
      </c>
      <c r="B110" s="112" t="s">
        <v>254</v>
      </c>
    </row>
    <row r="111" spans="1:2" ht="13.5">
      <c r="A111" s="111">
        <v>211</v>
      </c>
      <c r="B111" s="112" t="s">
        <v>255</v>
      </c>
    </row>
    <row r="112" spans="1:2" ht="13.5">
      <c r="A112" s="111">
        <v>212</v>
      </c>
      <c r="B112" s="112" t="s">
        <v>256</v>
      </c>
    </row>
    <row r="113" spans="1:2" ht="13.5">
      <c r="A113" s="111">
        <v>213</v>
      </c>
      <c r="B113" s="112" t="s">
        <v>257</v>
      </c>
    </row>
    <row r="114" spans="1:2" ht="13.5">
      <c r="A114" s="111">
        <v>214</v>
      </c>
      <c r="B114" s="112" t="s">
        <v>258</v>
      </c>
    </row>
    <row r="115" spans="1:2" ht="13.5">
      <c r="A115" s="111">
        <v>215</v>
      </c>
      <c r="B115" s="112" t="s">
        <v>259</v>
      </c>
    </row>
    <row r="116" spans="1:2" ht="13.5">
      <c r="A116" s="111">
        <v>216</v>
      </c>
      <c r="B116" s="112" t="s">
        <v>260</v>
      </c>
    </row>
    <row r="117" spans="1:2" ht="13.5">
      <c r="A117" s="111">
        <v>217</v>
      </c>
      <c r="B117" s="112" t="s">
        <v>261</v>
      </c>
    </row>
    <row r="118" spans="1:2" ht="13.5">
      <c r="A118" s="111">
        <v>218</v>
      </c>
      <c r="B118" s="112" t="s">
        <v>262</v>
      </c>
    </row>
    <row r="119" spans="1:2" ht="13.5">
      <c r="A119" s="111">
        <v>219</v>
      </c>
      <c r="B119" s="112" t="s">
        <v>263</v>
      </c>
    </row>
    <row r="120" spans="1:2" ht="13.5">
      <c r="A120" s="111">
        <v>220</v>
      </c>
      <c r="B120" s="112" t="s">
        <v>264</v>
      </c>
    </row>
    <row r="121" spans="1:2" ht="13.5">
      <c r="A121" s="111">
        <v>221</v>
      </c>
      <c r="B121" s="112" t="s">
        <v>265</v>
      </c>
    </row>
    <row r="122" spans="1:2" ht="13.5">
      <c r="A122" s="111">
        <v>222</v>
      </c>
      <c r="B122" s="112" t="s">
        <v>266</v>
      </c>
    </row>
    <row r="123" spans="1:2" ht="13.5">
      <c r="A123" s="111">
        <v>223</v>
      </c>
      <c r="B123" s="112" t="s">
        <v>267</v>
      </c>
    </row>
    <row r="124" spans="1:2" ht="13.5">
      <c r="A124" s="111">
        <v>224</v>
      </c>
      <c r="B124" s="112" t="s">
        <v>268</v>
      </c>
    </row>
    <row r="125" spans="1:2" ht="13.5">
      <c r="A125" s="111">
        <v>225</v>
      </c>
      <c r="B125" s="112" t="s">
        <v>269</v>
      </c>
    </row>
    <row r="126" spans="1:2" ht="13.5">
      <c r="A126" s="111">
        <v>226</v>
      </c>
      <c r="B126" s="112" t="s">
        <v>270</v>
      </c>
    </row>
    <row r="127" spans="1:2" ht="13.5">
      <c r="A127" s="111">
        <v>227</v>
      </c>
      <c r="B127" s="112" t="s">
        <v>271</v>
      </c>
    </row>
    <row r="128" spans="1:2" ht="13.5">
      <c r="A128" s="111">
        <v>228</v>
      </c>
      <c r="B128" s="112" t="s">
        <v>272</v>
      </c>
    </row>
    <row r="129" spans="1:2" ht="13.5">
      <c r="A129" s="111">
        <v>229</v>
      </c>
      <c r="B129" s="112" t="s">
        <v>273</v>
      </c>
    </row>
    <row r="130" spans="1:2" ht="13.5">
      <c r="A130" s="111">
        <v>230</v>
      </c>
      <c r="B130" s="112" t="s">
        <v>244</v>
      </c>
    </row>
    <row r="131" spans="1:2" ht="13.5">
      <c r="A131" s="111">
        <v>231</v>
      </c>
      <c r="B131" s="112" t="s">
        <v>244</v>
      </c>
    </row>
    <row r="132" spans="1:2" ht="13.5">
      <c r="A132" s="111">
        <v>232</v>
      </c>
      <c r="B132" s="112" t="s">
        <v>244</v>
      </c>
    </row>
    <row r="133" spans="1:2" ht="13.5">
      <c r="A133" s="111">
        <v>233</v>
      </c>
      <c r="B133" s="112" t="s">
        <v>244</v>
      </c>
    </row>
    <row r="134" spans="1:2" ht="13.5">
      <c r="A134" s="111">
        <v>234</v>
      </c>
      <c r="B134" s="112" t="s">
        <v>244</v>
      </c>
    </row>
    <row r="135" spans="1:2" ht="13.5">
      <c r="A135" s="111">
        <v>235</v>
      </c>
      <c r="B135" s="112" t="s">
        <v>244</v>
      </c>
    </row>
    <row r="136" spans="1:2" ht="13.5">
      <c r="A136" s="111">
        <v>236</v>
      </c>
      <c r="B136" s="112" t="s">
        <v>244</v>
      </c>
    </row>
    <row r="137" spans="1:2" ht="13.5">
      <c r="A137" s="111">
        <v>237</v>
      </c>
      <c r="B137" s="112" t="s">
        <v>244</v>
      </c>
    </row>
    <row r="138" spans="1:2" ht="13.5">
      <c r="A138" s="111">
        <v>238</v>
      </c>
      <c r="B138" s="112" t="s">
        <v>244</v>
      </c>
    </row>
    <row r="139" spans="1:2" ht="13.5">
      <c r="A139" s="111">
        <v>239</v>
      </c>
      <c r="B139" s="112" t="s">
        <v>244</v>
      </c>
    </row>
    <row r="140" spans="1:2" ht="13.5">
      <c r="A140" s="111">
        <v>240</v>
      </c>
      <c r="B140" s="112" t="s">
        <v>244</v>
      </c>
    </row>
    <row r="141" spans="1:2" ht="13.5">
      <c r="A141" s="111">
        <v>241</v>
      </c>
      <c r="B141" s="112" t="s">
        <v>244</v>
      </c>
    </row>
    <row r="142" spans="1:2" ht="13.5">
      <c r="A142" s="111">
        <v>242</v>
      </c>
      <c r="B142" s="112" t="s">
        <v>244</v>
      </c>
    </row>
    <row r="143" spans="1:2" ht="13.5">
      <c r="A143" s="111">
        <v>243</v>
      </c>
      <c r="B143" s="112" t="s">
        <v>244</v>
      </c>
    </row>
    <row r="144" spans="1:2" ht="13.5">
      <c r="A144" s="111">
        <v>244</v>
      </c>
      <c r="B144" s="112" t="s">
        <v>244</v>
      </c>
    </row>
    <row r="145" spans="1:2" ht="13.5">
      <c r="A145" s="111">
        <v>245</v>
      </c>
      <c r="B145" s="112" t="s">
        <v>244</v>
      </c>
    </row>
    <row r="146" spans="1:2" ht="13.5">
      <c r="A146" s="111">
        <v>246</v>
      </c>
      <c r="B146" s="112" t="s">
        <v>244</v>
      </c>
    </row>
    <row r="147" spans="1:2" ht="13.5">
      <c r="A147" s="111">
        <v>247</v>
      </c>
      <c r="B147" s="112" t="s">
        <v>244</v>
      </c>
    </row>
    <row r="148" spans="1:2" ht="13.5">
      <c r="A148" s="111">
        <v>248</v>
      </c>
      <c r="B148" s="112" t="s">
        <v>244</v>
      </c>
    </row>
    <row r="149" spans="1:2" ht="13.5">
      <c r="A149" s="111">
        <v>249</v>
      </c>
      <c r="B149" s="112" t="s">
        <v>244</v>
      </c>
    </row>
    <row r="150" spans="1:2" ht="13.5">
      <c r="A150" s="111">
        <v>250</v>
      </c>
      <c r="B150" s="112" t="s">
        <v>244</v>
      </c>
    </row>
    <row r="151" spans="1:2" ht="13.5">
      <c r="A151" s="111">
        <v>251</v>
      </c>
      <c r="B151" s="112" t="s">
        <v>244</v>
      </c>
    </row>
    <row r="152" spans="1:2" ht="13.5">
      <c r="A152" s="111">
        <v>252</v>
      </c>
      <c r="B152" s="112" t="s">
        <v>244</v>
      </c>
    </row>
    <row r="153" spans="1:2" ht="13.5">
      <c r="A153" s="111">
        <v>253</v>
      </c>
      <c r="B153" s="112" t="s">
        <v>244</v>
      </c>
    </row>
    <row r="154" spans="1:2" ht="13.5">
      <c r="A154" s="111">
        <v>254</v>
      </c>
      <c r="B154" s="112" t="s">
        <v>244</v>
      </c>
    </row>
    <row r="155" spans="1:2" ht="13.5">
      <c r="A155" s="111">
        <v>255</v>
      </c>
      <c r="B155" s="112" t="s">
        <v>244</v>
      </c>
    </row>
    <row r="156" spans="1:2" ht="13.5">
      <c r="A156" s="111">
        <v>256</v>
      </c>
      <c r="B156" s="112" t="s">
        <v>244</v>
      </c>
    </row>
    <row r="157" spans="1:2" ht="13.5">
      <c r="A157" s="111">
        <v>257</v>
      </c>
      <c r="B157" s="112" t="s">
        <v>244</v>
      </c>
    </row>
    <row r="158" spans="1:2" ht="13.5">
      <c r="A158" s="111">
        <v>258</v>
      </c>
      <c r="B158" s="112" t="s">
        <v>244</v>
      </c>
    </row>
    <row r="159" spans="1:2" ht="13.5">
      <c r="A159" s="111">
        <v>259</v>
      </c>
      <c r="B159" s="112" t="s">
        <v>244</v>
      </c>
    </row>
    <row r="160" spans="1:2" ht="13.5">
      <c r="A160" s="111">
        <v>260</v>
      </c>
      <c r="B160" s="112" t="s">
        <v>244</v>
      </c>
    </row>
    <row r="161" spans="1:2" ht="13.5">
      <c r="A161" s="111">
        <v>261</v>
      </c>
      <c r="B161" s="112" t="s">
        <v>244</v>
      </c>
    </row>
    <row r="162" spans="1:2" ht="13.5">
      <c r="A162" s="111">
        <v>262</v>
      </c>
      <c r="B162" s="112" t="s">
        <v>244</v>
      </c>
    </row>
    <row r="163" spans="1:2" ht="13.5">
      <c r="A163" s="111">
        <v>263</v>
      </c>
      <c r="B163" s="112" t="s">
        <v>244</v>
      </c>
    </row>
    <row r="164" spans="1:2" ht="13.5">
      <c r="A164" s="111">
        <v>264</v>
      </c>
      <c r="B164" s="112" t="s">
        <v>244</v>
      </c>
    </row>
    <row r="165" spans="1:2" ht="13.5">
      <c r="A165" s="111">
        <v>265</v>
      </c>
      <c r="B165" s="112" t="s">
        <v>244</v>
      </c>
    </row>
    <row r="166" spans="1:2" ht="13.5">
      <c r="A166" s="111">
        <v>266</v>
      </c>
      <c r="B166" s="112" t="s">
        <v>244</v>
      </c>
    </row>
    <row r="167" spans="1:2" ht="13.5">
      <c r="A167" s="111">
        <v>267</v>
      </c>
      <c r="B167" s="112" t="s">
        <v>244</v>
      </c>
    </row>
    <row r="168" spans="1:2" ht="13.5">
      <c r="A168" s="111">
        <v>268</v>
      </c>
      <c r="B168" s="112" t="s">
        <v>244</v>
      </c>
    </row>
    <row r="169" spans="1:2" ht="13.5">
      <c r="A169" s="111">
        <v>269</v>
      </c>
      <c r="B169" s="112" t="s">
        <v>244</v>
      </c>
    </row>
    <row r="170" spans="1:2" ht="13.5">
      <c r="A170" s="111">
        <v>270</v>
      </c>
      <c r="B170" s="112" t="s">
        <v>244</v>
      </c>
    </row>
    <row r="171" spans="1:2" ht="13.5">
      <c r="A171" s="111">
        <v>271</v>
      </c>
      <c r="B171" s="112" t="s">
        <v>244</v>
      </c>
    </row>
    <row r="172" spans="1:2" ht="13.5">
      <c r="A172" s="111">
        <v>272</v>
      </c>
      <c r="B172" s="112" t="s">
        <v>244</v>
      </c>
    </row>
    <row r="173" spans="1:2" ht="13.5">
      <c r="A173" s="111">
        <v>273</v>
      </c>
      <c r="B173" s="112" t="s">
        <v>244</v>
      </c>
    </row>
    <row r="174" spans="1:2" ht="13.5">
      <c r="A174" s="111">
        <v>274</v>
      </c>
      <c r="B174" s="112" t="s">
        <v>244</v>
      </c>
    </row>
    <row r="175" spans="1:2" ht="13.5">
      <c r="A175" s="111">
        <v>275</v>
      </c>
      <c r="B175" s="112" t="s">
        <v>244</v>
      </c>
    </row>
    <row r="176" spans="1:2" ht="13.5">
      <c r="A176" s="111">
        <v>276</v>
      </c>
      <c r="B176" s="112" t="s">
        <v>244</v>
      </c>
    </row>
    <row r="177" spans="1:2" ht="13.5">
      <c r="A177" s="111">
        <v>277</v>
      </c>
      <c r="B177" s="112" t="s">
        <v>244</v>
      </c>
    </row>
    <row r="178" spans="1:2" ht="13.5">
      <c r="A178" s="111">
        <v>278</v>
      </c>
      <c r="B178" s="112" t="s">
        <v>244</v>
      </c>
    </row>
    <row r="179" spans="1:2" ht="13.5">
      <c r="A179" s="111">
        <v>279</v>
      </c>
      <c r="B179" s="112" t="s">
        <v>244</v>
      </c>
    </row>
    <row r="180" spans="1:2" ht="13.5">
      <c r="A180" s="111">
        <v>280</v>
      </c>
      <c r="B180" s="112" t="s">
        <v>244</v>
      </c>
    </row>
    <row r="181" spans="1:2" ht="13.5">
      <c r="A181" s="111">
        <v>281</v>
      </c>
      <c r="B181" s="112" t="s">
        <v>244</v>
      </c>
    </row>
    <row r="182" spans="1:2" ht="13.5">
      <c r="A182" s="111">
        <v>282</v>
      </c>
      <c r="B182" s="112" t="s">
        <v>244</v>
      </c>
    </row>
    <row r="183" spans="1:2" ht="13.5">
      <c r="A183" s="111">
        <v>283</v>
      </c>
      <c r="B183" s="112" t="s">
        <v>244</v>
      </c>
    </row>
    <row r="184" spans="1:2" ht="13.5">
      <c r="A184" s="111">
        <v>284</v>
      </c>
      <c r="B184" s="112" t="s">
        <v>244</v>
      </c>
    </row>
    <row r="185" spans="1:2" ht="13.5">
      <c r="A185" s="111">
        <v>285</v>
      </c>
      <c r="B185" s="112" t="s">
        <v>244</v>
      </c>
    </row>
    <row r="186" spans="1:2" ht="13.5">
      <c r="A186" s="111">
        <v>286</v>
      </c>
      <c r="B186" s="112" t="s">
        <v>244</v>
      </c>
    </row>
    <row r="187" spans="1:2" ht="13.5">
      <c r="A187" s="111">
        <v>287</v>
      </c>
      <c r="B187" s="112" t="s">
        <v>244</v>
      </c>
    </row>
    <row r="188" spans="1:2" ht="13.5">
      <c r="A188" s="111">
        <v>288</v>
      </c>
      <c r="B188" s="112" t="s">
        <v>244</v>
      </c>
    </row>
    <row r="189" spans="1:2" ht="13.5">
      <c r="A189" s="111">
        <v>289</v>
      </c>
      <c r="B189" s="112" t="s">
        <v>244</v>
      </c>
    </row>
    <row r="190" spans="1:2" ht="13.5">
      <c r="A190" s="111">
        <v>290</v>
      </c>
      <c r="B190" s="112" t="s">
        <v>244</v>
      </c>
    </row>
    <row r="191" spans="1:2" ht="13.5">
      <c r="A191" s="111">
        <v>291</v>
      </c>
      <c r="B191" s="112" t="s">
        <v>244</v>
      </c>
    </row>
    <row r="192" spans="1:2" ht="13.5">
      <c r="A192" s="111">
        <v>292</v>
      </c>
      <c r="B192" s="112" t="s">
        <v>244</v>
      </c>
    </row>
    <row r="193" spans="1:2" ht="13.5">
      <c r="A193" s="111">
        <v>293</v>
      </c>
      <c r="B193" s="112" t="s">
        <v>244</v>
      </c>
    </row>
    <row r="194" spans="1:2" ht="13.5">
      <c r="A194" s="111">
        <v>294</v>
      </c>
      <c r="B194" s="112" t="s">
        <v>244</v>
      </c>
    </row>
    <row r="195" spans="1:2" ht="13.5">
      <c r="A195" s="111">
        <v>295</v>
      </c>
      <c r="B195" s="112" t="s">
        <v>244</v>
      </c>
    </row>
    <row r="196" spans="1:2" ht="13.5">
      <c r="A196" s="111">
        <v>296</v>
      </c>
      <c r="B196" s="112" t="s">
        <v>244</v>
      </c>
    </row>
    <row r="197" spans="1:2" ht="13.5">
      <c r="A197" s="111">
        <v>297</v>
      </c>
      <c r="B197" s="112" t="s">
        <v>244</v>
      </c>
    </row>
    <row r="198" spans="1:2" ht="13.5">
      <c r="A198" s="111">
        <v>298</v>
      </c>
      <c r="B198" s="112" t="s">
        <v>244</v>
      </c>
    </row>
    <row r="199" spans="1:2" ht="13.5">
      <c r="A199" s="111">
        <v>299</v>
      </c>
      <c r="B199" s="112" t="s">
        <v>244</v>
      </c>
    </row>
    <row r="200" spans="1:2" ht="13.5">
      <c r="A200" s="111">
        <v>300</v>
      </c>
      <c r="B200" s="112" t="s">
        <v>244</v>
      </c>
    </row>
    <row r="201" spans="1:2" ht="13.5">
      <c r="A201" s="111">
        <v>301</v>
      </c>
      <c r="B201" s="112" t="s">
        <v>274</v>
      </c>
    </row>
    <row r="202" spans="1:2" ht="13.5">
      <c r="A202" s="111">
        <v>302</v>
      </c>
      <c r="B202" s="112" t="s">
        <v>275</v>
      </c>
    </row>
    <row r="203" spans="1:2" ht="13.5">
      <c r="A203" s="111">
        <v>303</v>
      </c>
      <c r="B203" s="112" t="s">
        <v>276</v>
      </c>
    </row>
    <row r="204" spans="1:2" ht="13.5">
      <c r="A204" s="111">
        <v>304</v>
      </c>
      <c r="B204" s="112" t="s">
        <v>277</v>
      </c>
    </row>
    <row r="205" spans="1:2" ht="13.5">
      <c r="A205" s="111">
        <v>305</v>
      </c>
      <c r="B205" s="112" t="s">
        <v>278</v>
      </c>
    </row>
    <row r="206" spans="1:2" ht="13.5">
      <c r="A206" s="111">
        <v>306</v>
      </c>
      <c r="B206" s="112" t="s">
        <v>279</v>
      </c>
    </row>
    <row r="207" spans="1:2" ht="13.5">
      <c r="A207" s="111">
        <v>307</v>
      </c>
      <c r="B207" s="112" t="s">
        <v>280</v>
      </c>
    </row>
    <row r="208" spans="1:2" ht="13.5">
      <c r="A208" s="111">
        <v>308</v>
      </c>
      <c r="B208" s="112" t="s">
        <v>281</v>
      </c>
    </row>
    <row r="209" spans="1:2" ht="13.5">
      <c r="A209" s="111">
        <v>309</v>
      </c>
      <c r="B209" s="112" t="s">
        <v>282</v>
      </c>
    </row>
    <row r="210" spans="1:2" ht="13.5">
      <c r="A210" s="111">
        <v>310</v>
      </c>
      <c r="B210" s="112" t="s">
        <v>283</v>
      </c>
    </row>
    <row r="211" spans="1:2" ht="13.5">
      <c r="A211" s="111">
        <v>311</v>
      </c>
      <c r="B211" s="112" t="s">
        <v>284</v>
      </c>
    </row>
    <row r="212" spans="1:2" ht="13.5">
      <c r="A212" s="111">
        <v>312</v>
      </c>
      <c r="B212" s="112" t="s">
        <v>285</v>
      </c>
    </row>
    <row r="213" spans="1:2" ht="13.5">
      <c r="A213" s="111">
        <v>313</v>
      </c>
      <c r="B213" s="112" t="s">
        <v>286</v>
      </c>
    </row>
    <row r="214" spans="1:2" ht="13.5">
      <c r="A214" s="111">
        <v>314</v>
      </c>
      <c r="B214" s="112" t="s">
        <v>287</v>
      </c>
    </row>
    <row r="215" spans="1:2" ht="13.5">
      <c r="A215" s="111">
        <v>315</v>
      </c>
      <c r="B215" s="112" t="s">
        <v>288</v>
      </c>
    </row>
    <row r="216" spans="1:2" ht="13.5">
      <c r="A216" s="111">
        <v>316</v>
      </c>
      <c r="B216" s="112" t="s">
        <v>289</v>
      </c>
    </row>
    <row r="217" spans="1:2" ht="13.5">
      <c r="A217" s="111">
        <v>317</v>
      </c>
      <c r="B217" s="112" t="s">
        <v>290</v>
      </c>
    </row>
    <row r="218" spans="1:2" ht="13.5">
      <c r="A218" s="111">
        <v>318</v>
      </c>
      <c r="B218" s="112" t="s">
        <v>291</v>
      </c>
    </row>
    <row r="219" spans="1:2" ht="13.5">
      <c r="A219" s="111">
        <v>319</v>
      </c>
      <c r="B219" s="112" t="s">
        <v>292</v>
      </c>
    </row>
    <row r="220" spans="1:2" ht="13.5">
      <c r="A220" s="111">
        <v>320</v>
      </c>
      <c r="B220" s="112" t="s">
        <v>293</v>
      </c>
    </row>
    <row r="221" spans="1:2" ht="13.5">
      <c r="A221" s="111">
        <v>321</v>
      </c>
      <c r="B221" s="112" t="s">
        <v>294</v>
      </c>
    </row>
    <row r="222" spans="1:2" ht="13.5">
      <c r="A222" s="111">
        <v>322</v>
      </c>
      <c r="B222" s="112" t="s">
        <v>295</v>
      </c>
    </row>
    <row r="223" spans="1:2" ht="13.5">
      <c r="A223" s="111">
        <v>323</v>
      </c>
      <c r="B223" s="112" t="s">
        <v>296</v>
      </c>
    </row>
    <row r="224" spans="1:2" ht="13.5">
      <c r="A224" s="111">
        <v>324</v>
      </c>
      <c r="B224" s="112" t="s">
        <v>297</v>
      </c>
    </row>
    <row r="225" spans="1:2" ht="13.5">
      <c r="A225" s="111">
        <v>325</v>
      </c>
      <c r="B225" s="112" t="s">
        <v>298</v>
      </c>
    </row>
    <row r="226" spans="1:2" ht="13.5">
      <c r="A226" s="111">
        <v>326</v>
      </c>
      <c r="B226" s="112" t="s">
        <v>299</v>
      </c>
    </row>
    <row r="227" spans="1:2" ht="13.5">
      <c r="A227" s="111">
        <v>327</v>
      </c>
      <c r="B227" s="112" t="s">
        <v>204</v>
      </c>
    </row>
    <row r="228" spans="1:2" ht="13.5">
      <c r="A228" s="111">
        <v>328</v>
      </c>
      <c r="B228" s="112" t="s">
        <v>244</v>
      </c>
    </row>
    <row r="229" spans="1:2" ht="13.5">
      <c r="A229" s="111">
        <v>329</v>
      </c>
      <c r="B229" s="112" t="s">
        <v>244</v>
      </c>
    </row>
    <row r="230" spans="1:2" ht="13.5">
      <c r="A230" s="111">
        <v>330</v>
      </c>
      <c r="B230" s="112" t="s">
        <v>244</v>
      </c>
    </row>
    <row r="231" spans="1:2" ht="13.5">
      <c r="A231" s="111">
        <v>331</v>
      </c>
      <c r="B231" s="112" t="s">
        <v>244</v>
      </c>
    </row>
    <row r="232" spans="1:2" ht="13.5">
      <c r="A232" s="111">
        <v>332</v>
      </c>
      <c r="B232" s="112" t="s">
        <v>244</v>
      </c>
    </row>
    <row r="233" spans="1:2" ht="13.5">
      <c r="A233" s="111">
        <v>333</v>
      </c>
      <c r="B233" s="112" t="s">
        <v>244</v>
      </c>
    </row>
    <row r="234" spans="1:2" ht="13.5">
      <c r="A234" s="111">
        <v>334</v>
      </c>
      <c r="B234" s="112" t="s">
        <v>244</v>
      </c>
    </row>
    <row r="235" spans="1:2" ht="13.5">
      <c r="A235" s="111">
        <v>335</v>
      </c>
      <c r="B235" s="112" t="s">
        <v>244</v>
      </c>
    </row>
    <row r="236" spans="1:2" ht="13.5">
      <c r="A236" s="111">
        <v>336</v>
      </c>
      <c r="B236" s="112" t="s">
        <v>244</v>
      </c>
    </row>
    <row r="237" spans="1:2" ht="13.5">
      <c r="A237" s="111">
        <v>337</v>
      </c>
      <c r="B237" s="112" t="s">
        <v>244</v>
      </c>
    </row>
    <row r="238" spans="1:2" ht="13.5">
      <c r="A238" s="111">
        <v>338</v>
      </c>
      <c r="B238" s="112" t="s">
        <v>244</v>
      </c>
    </row>
    <row r="239" spans="1:2" ht="13.5">
      <c r="A239" s="111">
        <v>339</v>
      </c>
      <c r="B239" s="112" t="s">
        <v>244</v>
      </c>
    </row>
    <row r="240" spans="1:2" ht="13.5">
      <c r="A240" s="111">
        <v>340</v>
      </c>
      <c r="B240" s="112" t="s">
        <v>244</v>
      </c>
    </row>
    <row r="241" spans="1:2" ht="13.5">
      <c r="A241" s="111">
        <v>341</v>
      </c>
      <c r="B241" s="112" t="s">
        <v>244</v>
      </c>
    </row>
    <row r="242" spans="1:2" ht="13.5">
      <c r="A242" s="111">
        <v>342</v>
      </c>
      <c r="B242" s="112" t="s">
        <v>244</v>
      </c>
    </row>
    <row r="243" spans="1:2" ht="13.5">
      <c r="A243" s="111">
        <v>343</v>
      </c>
      <c r="B243" s="112" t="s">
        <v>244</v>
      </c>
    </row>
    <row r="244" spans="1:2" ht="13.5">
      <c r="A244" s="111">
        <v>344</v>
      </c>
      <c r="B244" s="112" t="s">
        <v>244</v>
      </c>
    </row>
    <row r="245" spans="1:2" ht="13.5">
      <c r="A245" s="111">
        <v>345</v>
      </c>
      <c r="B245" s="112" t="s">
        <v>244</v>
      </c>
    </row>
    <row r="246" spans="1:2" ht="13.5">
      <c r="A246" s="111">
        <v>346</v>
      </c>
      <c r="B246" s="112" t="s">
        <v>244</v>
      </c>
    </row>
    <row r="247" spans="1:2" ht="13.5">
      <c r="A247" s="111">
        <v>347</v>
      </c>
      <c r="B247" s="112" t="s">
        <v>244</v>
      </c>
    </row>
    <row r="248" spans="1:2" ht="13.5">
      <c r="A248" s="111">
        <v>348</v>
      </c>
      <c r="B248" s="112" t="s">
        <v>244</v>
      </c>
    </row>
    <row r="249" spans="1:2" ht="13.5">
      <c r="A249" s="111">
        <v>349</v>
      </c>
      <c r="B249" s="112" t="s">
        <v>244</v>
      </c>
    </row>
    <row r="250" spans="1:2" ht="13.5">
      <c r="A250" s="111">
        <v>350</v>
      </c>
      <c r="B250" s="112" t="s">
        <v>244</v>
      </c>
    </row>
    <row r="251" spans="1:2" ht="13.5">
      <c r="A251" s="111">
        <v>351</v>
      </c>
      <c r="B251" s="112" t="s">
        <v>244</v>
      </c>
    </row>
    <row r="252" spans="1:2" ht="13.5">
      <c r="A252" s="111">
        <v>352</v>
      </c>
      <c r="B252" s="112" t="s">
        <v>244</v>
      </c>
    </row>
    <row r="253" spans="1:2" ht="13.5">
      <c r="A253" s="111">
        <v>353</v>
      </c>
      <c r="B253" s="112" t="s">
        <v>244</v>
      </c>
    </row>
    <row r="254" spans="1:2" ht="13.5">
      <c r="A254" s="111">
        <v>354</v>
      </c>
      <c r="B254" s="112" t="s">
        <v>244</v>
      </c>
    </row>
    <row r="255" spans="1:2" ht="13.5">
      <c r="A255" s="111">
        <v>355</v>
      </c>
      <c r="B255" s="112" t="s">
        <v>244</v>
      </c>
    </row>
    <row r="256" spans="1:2" ht="13.5">
      <c r="A256" s="111">
        <v>356</v>
      </c>
      <c r="B256" s="112" t="s">
        <v>244</v>
      </c>
    </row>
    <row r="257" spans="1:2" ht="13.5">
      <c r="A257" s="111">
        <v>357</v>
      </c>
      <c r="B257" s="112" t="s">
        <v>244</v>
      </c>
    </row>
    <row r="258" spans="1:2" ht="13.5">
      <c r="A258" s="111">
        <v>358</v>
      </c>
      <c r="B258" s="112" t="s">
        <v>244</v>
      </c>
    </row>
    <row r="259" spans="1:2" ht="13.5">
      <c r="A259" s="111">
        <v>359</v>
      </c>
      <c r="B259" s="112" t="s">
        <v>244</v>
      </c>
    </row>
    <row r="260" spans="1:2" ht="13.5">
      <c r="A260" s="111">
        <v>360</v>
      </c>
      <c r="B260" s="112" t="s">
        <v>244</v>
      </c>
    </row>
    <row r="261" spans="1:2" ht="13.5">
      <c r="A261" s="111">
        <v>361</v>
      </c>
      <c r="B261" s="112" t="s">
        <v>244</v>
      </c>
    </row>
    <row r="262" spans="1:2" ht="13.5">
      <c r="A262" s="111">
        <v>362</v>
      </c>
      <c r="B262" s="112" t="s">
        <v>244</v>
      </c>
    </row>
    <row r="263" spans="1:2" ht="13.5">
      <c r="A263" s="111">
        <v>363</v>
      </c>
      <c r="B263" s="112" t="s">
        <v>244</v>
      </c>
    </row>
    <row r="264" spans="1:2" ht="13.5">
      <c r="A264" s="111">
        <v>364</v>
      </c>
      <c r="B264" s="112" t="s">
        <v>244</v>
      </c>
    </row>
    <row r="265" spans="1:2" ht="13.5">
      <c r="A265" s="111">
        <v>365</v>
      </c>
      <c r="B265" s="112" t="s">
        <v>244</v>
      </c>
    </row>
    <row r="266" spans="1:2" ht="13.5">
      <c r="A266" s="111">
        <v>366</v>
      </c>
      <c r="B266" s="112" t="s">
        <v>244</v>
      </c>
    </row>
    <row r="267" spans="1:2" ht="13.5">
      <c r="A267" s="111">
        <v>367</v>
      </c>
      <c r="B267" s="112" t="s">
        <v>244</v>
      </c>
    </row>
    <row r="268" spans="1:2" ht="13.5">
      <c r="A268" s="111">
        <v>368</v>
      </c>
      <c r="B268" s="112" t="s">
        <v>244</v>
      </c>
    </row>
    <row r="269" spans="1:2" ht="13.5">
      <c r="A269" s="111">
        <v>369</v>
      </c>
      <c r="B269" s="112" t="s">
        <v>244</v>
      </c>
    </row>
    <row r="270" spans="1:2" ht="13.5">
      <c r="A270" s="111">
        <v>370</v>
      </c>
      <c r="B270" s="112" t="s">
        <v>244</v>
      </c>
    </row>
    <row r="271" spans="1:2" ht="13.5">
      <c r="A271" s="111">
        <v>371</v>
      </c>
      <c r="B271" s="112" t="s">
        <v>244</v>
      </c>
    </row>
    <row r="272" spans="1:2" ht="13.5">
      <c r="A272" s="111">
        <v>372</v>
      </c>
      <c r="B272" s="112" t="s">
        <v>244</v>
      </c>
    </row>
    <row r="273" spans="1:2" ht="13.5">
      <c r="A273" s="111">
        <v>373</v>
      </c>
      <c r="B273" s="112" t="s">
        <v>244</v>
      </c>
    </row>
    <row r="274" spans="1:2" ht="13.5">
      <c r="A274" s="111">
        <v>374</v>
      </c>
      <c r="B274" s="112" t="s">
        <v>244</v>
      </c>
    </row>
    <row r="275" spans="1:2" ht="13.5">
      <c r="A275" s="111">
        <v>375</v>
      </c>
      <c r="B275" s="112" t="s">
        <v>244</v>
      </c>
    </row>
    <row r="276" spans="1:2" ht="13.5">
      <c r="A276" s="111">
        <v>376</v>
      </c>
      <c r="B276" s="112" t="s">
        <v>244</v>
      </c>
    </row>
    <row r="277" spans="1:2" ht="13.5">
      <c r="A277" s="111">
        <v>377</v>
      </c>
      <c r="B277" s="112" t="s">
        <v>244</v>
      </c>
    </row>
    <row r="278" spans="1:2" ht="13.5">
      <c r="A278" s="111">
        <v>378</v>
      </c>
      <c r="B278" s="112" t="s">
        <v>244</v>
      </c>
    </row>
    <row r="279" spans="1:2" ht="13.5">
      <c r="A279" s="111">
        <v>379</v>
      </c>
      <c r="B279" s="112" t="s">
        <v>244</v>
      </c>
    </row>
    <row r="280" spans="1:2" ht="13.5">
      <c r="A280" s="111">
        <v>380</v>
      </c>
      <c r="B280" s="112" t="s">
        <v>244</v>
      </c>
    </row>
    <row r="281" spans="1:2" ht="13.5">
      <c r="A281" s="111">
        <v>381</v>
      </c>
      <c r="B281" s="112" t="s">
        <v>244</v>
      </c>
    </row>
    <row r="282" spans="1:2" ht="13.5">
      <c r="A282" s="111">
        <v>382</v>
      </c>
      <c r="B282" s="112" t="s">
        <v>244</v>
      </c>
    </row>
    <row r="283" spans="1:2" ht="13.5">
      <c r="A283" s="111">
        <v>383</v>
      </c>
      <c r="B283" s="112" t="s">
        <v>244</v>
      </c>
    </row>
    <row r="284" spans="1:2" ht="13.5">
      <c r="A284" s="111">
        <v>384</v>
      </c>
      <c r="B284" s="112" t="s">
        <v>244</v>
      </c>
    </row>
    <row r="285" spans="1:2" ht="13.5">
      <c r="A285" s="111">
        <v>385</v>
      </c>
      <c r="B285" s="112" t="s">
        <v>244</v>
      </c>
    </row>
    <row r="286" spans="1:2" ht="13.5">
      <c r="A286" s="111">
        <v>386</v>
      </c>
      <c r="B286" s="112" t="s">
        <v>244</v>
      </c>
    </row>
    <row r="287" spans="1:2" ht="13.5">
      <c r="A287" s="111">
        <v>387</v>
      </c>
      <c r="B287" s="112" t="s">
        <v>244</v>
      </c>
    </row>
    <row r="288" spans="1:2" ht="13.5">
      <c r="A288" s="111">
        <v>388</v>
      </c>
      <c r="B288" s="112" t="s">
        <v>244</v>
      </c>
    </row>
    <row r="289" spans="1:2" ht="13.5">
      <c r="A289" s="111">
        <v>389</v>
      </c>
      <c r="B289" s="112" t="s">
        <v>244</v>
      </c>
    </row>
    <row r="290" spans="1:2" ht="13.5">
      <c r="A290" s="111">
        <v>390</v>
      </c>
      <c r="B290" s="112" t="s">
        <v>244</v>
      </c>
    </row>
    <row r="291" spans="1:2" ht="13.5">
      <c r="A291" s="111">
        <v>391</v>
      </c>
      <c r="B291" s="112" t="s">
        <v>244</v>
      </c>
    </row>
    <row r="292" spans="1:2" ht="13.5">
      <c r="A292" s="111">
        <v>392</v>
      </c>
      <c r="B292" s="112" t="s">
        <v>244</v>
      </c>
    </row>
    <row r="293" spans="1:2" ht="13.5">
      <c r="A293" s="111">
        <v>393</v>
      </c>
      <c r="B293" s="112" t="s">
        <v>244</v>
      </c>
    </row>
    <row r="294" spans="1:2" ht="13.5">
      <c r="A294" s="111">
        <v>394</v>
      </c>
      <c r="B294" s="112" t="s">
        <v>244</v>
      </c>
    </row>
    <row r="295" spans="1:2" ht="13.5">
      <c r="A295" s="111">
        <v>395</v>
      </c>
      <c r="B295" s="112" t="s">
        <v>244</v>
      </c>
    </row>
    <row r="296" spans="1:2" ht="13.5">
      <c r="A296" s="111">
        <v>396</v>
      </c>
      <c r="B296" s="112" t="s">
        <v>244</v>
      </c>
    </row>
    <row r="297" spans="1:2" ht="13.5">
      <c r="A297" s="111">
        <v>397</v>
      </c>
      <c r="B297" s="112" t="s">
        <v>244</v>
      </c>
    </row>
    <row r="298" spans="1:2" ht="13.5">
      <c r="A298" s="111">
        <v>398</v>
      </c>
      <c r="B298" s="112" t="s">
        <v>244</v>
      </c>
    </row>
    <row r="299" spans="1:2" ht="13.5">
      <c r="A299" s="111">
        <v>399</v>
      </c>
      <c r="B299" s="112" t="s">
        <v>244</v>
      </c>
    </row>
    <row r="300" spans="1:2" ht="13.5">
      <c r="A300" s="111">
        <v>400</v>
      </c>
      <c r="B300" s="112" t="s">
        <v>244</v>
      </c>
    </row>
    <row r="301" spans="1:2" ht="13.5">
      <c r="A301" s="111">
        <v>401</v>
      </c>
      <c r="B301" s="112" t="s">
        <v>300</v>
      </c>
    </row>
    <row r="302" spans="1:2" ht="13.5">
      <c r="A302" s="111">
        <v>402</v>
      </c>
      <c r="B302" s="112" t="s">
        <v>301</v>
      </c>
    </row>
    <row r="303" spans="1:2" ht="13.5">
      <c r="A303" s="111">
        <v>403</v>
      </c>
      <c r="B303" s="112" t="s">
        <v>302</v>
      </c>
    </row>
    <row r="304" spans="1:2" ht="13.5">
      <c r="A304" s="111">
        <v>404</v>
      </c>
      <c r="B304" s="112" t="s">
        <v>303</v>
      </c>
    </row>
    <row r="305" spans="1:2" ht="13.5">
      <c r="A305" s="111">
        <v>405</v>
      </c>
      <c r="B305" s="112" t="s">
        <v>304</v>
      </c>
    </row>
    <row r="306" spans="1:2" ht="13.5">
      <c r="A306" s="111">
        <v>406</v>
      </c>
      <c r="B306" s="112" t="s">
        <v>305</v>
      </c>
    </row>
    <row r="307" spans="1:2" ht="13.5">
      <c r="A307" s="111">
        <v>407</v>
      </c>
      <c r="B307" s="112" t="s">
        <v>306</v>
      </c>
    </row>
    <row r="308" spans="1:2" ht="13.5">
      <c r="A308" s="111">
        <v>408</v>
      </c>
      <c r="B308" s="112" t="s">
        <v>307</v>
      </c>
    </row>
    <row r="309" spans="1:2" ht="13.5">
      <c r="A309" s="111">
        <v>409</v>
      </c>
      <c r="B309" s="112" t="s">
        <v>308</v>
      </c>
    </row>
    <row r="310" spans="1:2" ht="13.5">
      <c r="A310" s="111">
        <v>410</v>
      </c>
      <c r="B310" s="112" t="s">
        <v>309</v>
      </c>
    </row>
    <row r="311" spans="1:2" ht="13.5">
      <c r="A311" s="111">
        <v>411</v>
      </c>
      <c r="B311" s="112" t="s">
        <v>310</v>
      </c>
    </row>
    <row r="312" spans="1:2" ht="13.5">
      <c r="A312" s="111">
        <v>412</v>
      </c>
      <c r="B312" s="112" t="s">
        <v>311</v>
      </c>
    </row>
    <row r="313" spans="1:2" ht="13.5">
      <c r="A313" s="111">
        <v>413</v>
      </c>
      <c r="B313" s="112" t="s">
        <v>312</v>
      </c>
    </row>
    <row r="314" spans="1:2" ht="13.5">
      <c r="A314" s="111">
        <v>414</v>
      </c>
      <c r="B314" s="112" t="s">
        <v>313</v>
      </c>
    </row>
    <row r="315" spans="1:2" ht="13.5">
      <c r="A315" s="111">
        <v>415</v>
      </c>
      <c r="B315" s="112" t="s">
        <v>314</v>
      </c>
    </row>
    <row r="316" spans="1:2" ht="13.5">
      <c r="A316" s="111">
        <v>416</v>
      </c>
      <c r="B316" s="112" t="s">
        <v>315</v>
      </c>
    </row>
    <row r="317" spans="1:2" ht="13.5">
      <c r="A317" s="111">
        <v>417</v>
      </c>
      <c r="B317" s="112" t="s">
        <v>316</v>
      </c>
    </row>
    <row r="318" spans="1:2" ht="13.5">
      <c r="A318" s="111">
        <v>418</v>
      </c>
      <c r="B318" s="112" t="s">
        <v>317</v>
      </c>
    </row>
    <row r="319" spans="1:2" ht="13.5">
      <c r="A319" s="111">
        <v>419</v>
      </c>
      <c r="B319" s="112" t="s">
        <v>244</v>
      </c>
    </row>
    <row r="320" spans="1:2" ht="13.5">
      <c r="A320" s="111">
        <v>420</v>
      </c>
      <c r="B320" s="112" t="s">
        <v>244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Office User</dc:creator>
  <cp:keywords/>
  <dc:description/>
  <cp:lastModifiedBy>長崎県</cp:lastModifiedBy>
  <cp:lastPrinted>2021-08-19T09:09:11Z</cp:lastPrinted>
  <dcterms:created xsi:type="dcterms:W3CDTF">2005-12-15T23:46:47Z</dcterms:created>
  <dcterms:modified xsi:type="dcterms:W3CDTF">2021-08-19T09:09:56Z</dcterms:modified>
  <cp:category/>
  <cp:version/>
  <cp:contentType/>
  <cp:contentStatus/>
</cp:coreProperties>
</file>