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10.134.3.8\05_部活動\02_文化部\03_美術\●高美展\■実行委員長\"/>
    </mc:Choice>
  </mc:AlternateContent>
  <xr:revisionPtr revIDLastSave="0" documentId="13_ncr:1_{C82EEE34-FB2F-416B-A5B0-EB2001DC32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" sheetId="1" r:id="rId1"/>
    <sheet name="記入例" sheetId="9" r:id="rId2"/>
    <sheet name="学校番号" sheetId="4" r:id="rId3"/>
    <sheet name="DATA" sheetId="8" r:id="rId4"/>
  </sheets>
  <definedNames>
    <definedName name="_xlnm.Print_Area" localSheetId="1">記入例!$A$1:$N$49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9" l="1"/>
  <c r="G7" i="1"/>
  <c r="D49" i="9"/>
  <c r="C49" i="9"/>
  <c r="D43" i="9"/>
  <c r="C43" i="9"/>
  <c r="D42" i="9"/>
  <c r="C42" i="9"/>
  <c r="D41" i="9"/>
  <c r="C41" i="9"/>
  <c r="D40" i="9"/>
  <c r="C40" i="9"/>
  <c r="D39" i="9"/>
  <c r="C39" i="9"/>
  <c r="D38" i="9"/>
  <c r="C38" i="9"/>
  <c r="D37" i="9"/>
  <c r="C37" i="9"/>
  <c r="D36" i="9"/>
  <c r="C36" i="9"/>
  <c r="D35" i="9"/>
  <c r="C35" i="9"/>
  <c r="D34" i="9"/>
  <c r="C34" i="9"/>
  <c r="D33" i="9"/>
  <c r="C33" i="9"/>
  <c r="D32" i="9"/>
  <c r="C32" i="9"/>
  <c r="D31" i="9"/>
  <c r="C31" i="9"/>
  <c r="D30" i="9"/>
  <c r="C30" i="9"/>
  <c r="D29" i="9"/>
  <c r="C29" i="9"/>
  <c r="D28" i="9"/>
  <c r="C28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D20" i="9"/>
  <c r="C20" i="9"/>
  <c r="E11" i="9"/>
  <c r="E12" i="9"/>
  <c r="E13" i="9"/>
  <c r="E14" i="9"/>
  <c r="E15" i="9"/>
  <c r="E4" i="9"/>
  <c r="E5" i="9"/>
  <c r="E6" i="9"/>
  <c r="E7" i="9"/>
  <c r="E8" i="9"/>
  <c r="E10" i="9"/>
  <c r="C49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E7" i="1"/>
  <c r="E6" i="1"/>
  <c r="E4" i="1"/>
  <c r="E5" i="1"/>
  <c r="E8" i="1"/>
  <c r="E10" i="1"/>
  <c r="E11" i="1"/>
  <c r="E12" i="1"/>
  <c r="E13" i="1"/>
  <c r="E14" i="1"/>
  <c r="E15" i="1"/>
  <c r="D49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水田竜太</author>
  </authors>
  <commentList>
    <comment ref="G7" authorId="0" shapeId="0" xr:uid="{D5232592-D78C-4B45-86BC-9A08BD6E1133}">
      <text>
        <r>
          <rPr>
            <b/>
            <sz val="9"/>
            <color rgb="FF000000"/>
            <rFont val="MS P ゴシック"/>
            <charset val="128"/>
          </rPr>
          <t>入力しないでください。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>学校番号を入力すると自動的に表示します。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水田竜太</author>
  </authors>
  <commentList>
    <comment ref="G7" authorId="0" shapeId="0" xr:uid="{77C3A2B3-C278-484A-8283-6D6803695DA5}">
      <text>
        <r>
          <rPr>
            <b/>
            <sz val="9"/>
            <color rgb="FF000000"/>
            <rFont val="MS P ゴシック"/>
            <charset val="128"/>
          </rPr>
          <t>入力しないでください。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>学校番号を入力すると自動的に表示します。</t>
        </r>
      </text>
    </comment>
  </commentList>
</comments>
</file>

<file path=xl/sharedStrings.xml><?xml version="1.0" encoding="utf-8"?>
<sst xmlns="http://schemas.openxmlformats.org/spreadsheetml/2006/main" count="627" uniqueCount="310">
  <si>
    <t>○</t>
  </si>
  <si>
    <t>学校搬入</t>
  </si>
  <si>
    <t>出　品　数</t>
    <rPh sb="0" eb="1">
      <t>デ</t>
    </rPh>
    <rPh sb="2" eb="3">
      <t>シナ</t>
    </rPh>
    <rPh sb="4" eb="5">
      <t>カズ</t>
    </rPh>
    <phoneticPr fontId="5"/>
  </si>
  <si>
    <t>業者委託</t>
  </si>
  <si>
    <t>学 校 名</t>
    <rPh sb="0" eb="1">
      <t>ガク</t>
    </rPh>
    <rPh sb="2" eb="3">
      <t>コウ</t>
    </rPh>
    <rPh sb="4" eb="5">
      <t>メイ</t>
    </rPh>
    <phoneticPr fontId="5"/>
  </si>
  <si>
    <t>電　　話</t>
    <rPh sb="0" eb="1">
      <t>デン</t>
    </rPh>
    <rPh sb="3" eb="4">
      <t>ハナシ</t>
    </rPh>
    <phoneticPr fontId="5"/>
  </si>
  <si>
    <t>顧問氏名</t>
  </si>
  <si>
    <t>作　品
受付番号</t>
    <rPh sb="0" eb="1">
      <t>サク</t>
    </rPh>
    <rPh sb="2" eb="3">
      <t>シナ</t>
    </rPh>
    <rPh sb="4" eb="6">
      <t>ウケツケ</t>
    </rPh>
    <rPh sb="6" eb="8">
      <t>バンゴウ</t>
    </rPh>
    <phoneticPr fontId="5"/>
  </si>
  <si>
    <t>学校番号</t>
    <rPh sb="0" eb="2">
      <t>ガッコウ</t>
    </rPh>
    <rPh sb="2" eb="4">
      <t>バンゴウ</t>
    </rPh>
    <phoneticPr fontId="5"/>
  </si>
  <si>
    <t>学校名</t>
    <rPh sb="0" eb="3">
      <t>ガッコウメイ</t>
    </rPh>
    <phoneticPr fontId="5"/>
  </si>
  <si>
    <t>No.</t>
  </si>
  <si>
    <t>大きさ</t>
  </si>
  <si>
    <t>学年</t>
  </si>
  <si>
    <t>氏　　　名</t>
  </si>
  <si>
    <t>３年</t>
    <rPh sb="1" eb="2">
      <t>ネン</t>
    </rPh>
    <phoneticPr fontId="5"/>
  </si>
  <si>
    <t>２年</t>
    <rPh sb="1" eb="2">
      <t>ネン</t>
    </rPh>
    <phoneticPr fontId="5"/>
  </si>
  <si>
    <t>１年</t>
    <rPh sb="1" eb="2">
      <t>ネン</t>
    </rPh>
    <phoneticPr fontId="5"/>
  </si>
  <si>
    <t>学校住所</t>
    <phoneticPr fontId="5"/>
  </si>
  <si>
    <t>デザイン</t>
  </si>
  <si>
    <t>現代アート</t>
    <rPh sb="0" eb="2">
      <t>ゲンダイ</t>
    </rPh>
    <phoneticPr fontId="4"/>
  </si>
  <si>
    <t>平　　面</t>
    <rPh sb="0" eb="1">
      <t>ヒラ</t>
    </rPh>
    <rPh sb="3" eb="4">
      <t>メン</t>
    </rPh>
    <phoneticPr fontId="4"/>
  </si>
  <si>
    <t>立　　体</t>
    <rPh sb="0" eb="1">
      <t>リツ</t>
    </rPh>
    <rPh sb="3" eb="4">
      <t>カラダ</t>
    </rPh>
    <phoneticPr fontId="4"/>
  </si>
  <si>
    <t>映　　像</t>
    <rPh sb="0" eb="1">
      <t>エイ</t>
    </rPh>
    <rPh sb="3" eb="4">
      <t>ゾウ</t>
    </rPh>
    <phoneticPr fontId="4"/>
  </si>
  <si>
    <t>現代アート</t>
    <rPh sb="0" eb="2">
      <t>ゲンダイ</t>
    </rPh>
    <phoneticPr fontId="5"/>
  </si>
  <si>
    <t>学校番号</t>
    <rPh sb="0" eb="2">
      <t>ガッコウ</t>
    </rPh>
    <rPh sb="2" eb="4">
      <t>バンゴウ</t>
    </rPh>
    <phoneticPr fontId="4"/>
  </si>
  <si>
    <t>受付番号</t>
    <rPh sb="0" eb="2">
      <t>ウケツケ</t>
    </rPh>
    <rPh sb="2" eb="4">
      <t>バンゴウ</t>
    </rPh>
    <phoneticPr fontId="4"/>
  </si>
  <si>
    <t>受付整理</t>
    <rPh sb="0" eb="1">
      <t>ウケ</t>
    </rPh>
    <rPh sb="1" eb="2">
      <t>ヅケ</t>
    </rPh>
    <rPh sb="2" eb="4">
      <t>セイリ</t>
    </rPh>
    <phoneticPr fontId="5"/>
  </si>
  <si>
    <t>その他</t>
    <rPh sb="2" eb="3">
      <t>タ</t>
    </rPh>
    <phoneticPr fontId="4"/>
  </si>
  <si>
    <t>３　年</t>
    <rPh sb="2" eb="3">
      <t>ネン</t>
    </rPh>
    <phoneticPr fontId="4"/>
  </si>
  <si>
    <t>２　年</t>
    <rPh sb="2" eb="3">
      <t>ネン</t>
    </rPh>
    <phoneticPr fontId="4"/>
  </si>
  <si>
    <t>１　年</t>
    <rPh sb="2" eb="3">
      <t>ネン</t>
    </rPh>
    <phoneticPr fontId="4"/>
  </si>
  <si>
    <t>絵  　画</t>
    <phoneticPr fontId="5"/>
  </si>
  <si>
    <t>彫　　刻</t>
    <phoneticPr fontId="5"/>
  </si>
  <si>
    <t>工　　芸</t>
    <phoneticPr fontId="5"/>
  </si>
  <si>
    <t>搬  入</t>
    <rPh sb="3" eb="4">
      <t>ニュウ</t>
    </rPh>
    <phoneticPr fontId="5"/>
  </si>
  <si>
    <t>絵・デ・彫・全・パ・予</t>
    <phoneticPr fontId="4"/>
  </si>
  <si>
    <t>合　計</t>
    <phoneticPr fontId="5"/>
  </si>
  <si>
    <t>合　計</t>
    <rPh sb="0" eb="1">
      <t>ゴウ</t>
    </rPh>
    <rPh sb="2" eb="3">
      <t>ケイ</t>
    </rPh>
    <phoneticPr fontId="4"/>
  </si>
  <si>
    <t>４年</t>
    <rPh sb="1" eb="2">
      <t>ネン</t>
    </rPh>
    <phoneticPr fontId="4"/>
  </si>
  <si>
    <t>出品申込書の学校番号</t>
    <phoneticPr fontId="4"/>
  </si>
  <si>
    <t>県南地区</t>
    <rPh sb="0" eb="2">
      <t>ケンナン</t>
    </rPh>
    <rPh sb="2" eb="4">
      <t>チク</t>
    </rPh>
    <phoneticPr fontId="4"/>
  </si>
  <si>
    <t>県央地区</t>
    <rPh sb="0" eb="2">
      <t>ケンオウ</t>
    </rPh>
    <rPh sb="2" eb="4">
      <t>チク</t>
    </rPh>
    <phoneticPr fontId="4"/>
  </si>
  <si>
    <t>県北地区</t>
    <rPh sb="0" eb="2">
      <t>ケンホク</t>
    </rPh>
    <rPh sb="2" eb="4">
      <t>チク</t>
    </rPh>
    <phoneticPr fontId="4"/>
  </si>
  <si>
    <t>離島地区</t>
    <rPh sb="0" eb="2">
      <t>リトウ</t>
    </rPh>
    <rPh sb="2" eb="4">
      <t>チク</t>
    </rPh>
    <phoneticPr fontId="4"/>
  </si>
  <si>
    <t>学校名</t>
    <rPh sb="0" eb="3">
      <t>ガッコウメイ</t>
    </rPh>
    <phoneticPr fontId="4"/>
  </si>
  <si>
    <t>長 崎 東</t>
    <rPh sb="0" eb="1">
      <t>チョウ</t>
    </rPh>
    <rPh sb="2" eb="3">
      <t>ザキ</t>
    </rPh>
    <rPh sb="4" eb="5">
      <t>ヒガシ</t>
    </rPh>
    <phoneticPr fontId="4"/>
  </si>
  <si>
    <t>島　　原</t>
    <rPh sb="0" eb="1">
      <t>シマ</t>
    </rPh>
    <rPh sb="3" eb="4">
      <t>ハラ</t>
    </rPh>
    <phoneticPr fontId="4"/>
  </si>
  <si>
    <t>佐世保南</t>
    <rPh sb="0" eb="3">
      <t>サセボ</t>
    </rPh>
    <rPh sb="3" eb="4">
      <t>ミナミ</t>
    </rPh>
    <phoneticPr fontId="4"/>
  </si>
  <si>
    <t>対　　馬</t>
    <rPh sb="0" eb="1">
      <t>タイ</t>
    </rPh>
    <rPh sb="3" eb="4">
      <t>ウマ</t>
    </rPh>
    <phoneticPr fontId="4"/>
  </si>
  <si>
    <t>長 崎 西</t>
    <rPh sb="0" eb="1">
      <t>チョウ</t>
    </rPh>
    <rPh sb="2" eb="3">
      <t>ザキ</t>
    </rPh>
    <rPh sb="4" eb="5">
      <t>ニシ</t>
    </rPh>
    <phoneticPr fontId="4"/>
  </si>
  <si>
    <t>島原農業</t>
    <rPh sb="0" eb="2">
      <t>シマバラ</t>
    </rPh>
    <rPh sb="2" eb="4">
      <t>ノウギョウ</t>
    </rPh>
    <phoneticPr fontId="4"/>
  </si>
  <si>
    <t>佐世保北</t>
    <rPh sb="0" eb="3">
      <t>サセボ</t>
    </rPh>
    <rPh sb="3" eb="4">
      <t>キタ</t>
    </rPh>
    <phoneticPr fontId="4"/>
  </si>
  <si>
    <t>豊　　玉</t>
    <rPh sb="0" eb="1">
      <t>ユタカ</t>
    </rPh>
    <rPh sb="3" eb="4">
      <t>タマ</t>
    </rPh>
    <phoneticPr fontId="4"/>
  </si>
  <si>
    <t>長 崎 南</t>
    <rPh sb="0" eb="1">
      <t>チョウ</t>
    </rPh>
    <rPh sb="2" eb="3">
      <t>ザキ</t>
    </rPh>
    <rPh sb="4" eb="5">
      <t>ミナミ</t>
    </rPh>
    <phoneticPr fontId="4"/>
  </si>
  <si>
    <t>島原工業</t>
    <rPh sb="0" eb="2">
      <t>シマバラ</t>
    </rPh>
    <rPh sb="2" eb="4">
      <t>コウギョウ</t>
    </rPh>
    <phoneticPr fontId="4"/>
  </si>
  <si>
    <t>佐世保西</t>
    <rPh sb="0" eb="3">
      <t>サセボ</t>
    </rPh>
    <rPh sb="3" eb="4">
      <t>ニシ</t>
    </rPh>
    <phoneticPr fontId="4"/>
  </si>
  <si>
    <t>上 対 馬</t>
    <rPh sb="0" eb="1">
      <t>ジョウ</t>
    </rPh>
    <rPh sb="2" eb="3">
      <t>タイ</t>
    </rPh>
    <rPh sb="4" eb="5">
      <t>ウマ</t>
    </rPh>
    <phoneticPr fontId="4"/>
  </si>
  <si>
    <t>長 崎 北</t>
    <rPh sb="0" eb="1">
      <t>チョウ</t>
    </rPh>
    <rPh sb="2" eb="3">
      <t>ザキ</t>
    </rPh>
    <rPh sb="4" eb="5">
      <t>キタ</t>
    </rPh>
    <phoneticPr fontId="4"/>
  </si>
  <si>
    <t>島原商業</t>
    <rPh sb="0" eb="2">
      <t>シマバラ</t>
    </rPh>
    <rPh sb="2" eb="4">
      <t>ショウギョウ</t>
    </rPh>
    <phoneticPr fontId="4"/>
  </si>
  <si>
    <t>佐世保工業</t>
    <rPh sb="0" eb="3">
      <t>サセボ</t>
    </rPh>
    <rPh sb="3" eb="5">
      <t>コウギョウ</t>
    </rPh>
    <phoneticPr fontId="4"/>
  </si>
  <si>
    <t>壱　　岐</t>
    <rPh sb="0" eb="1">
      <t>イチ</t>
    </rPh>
    <rPh sb="3" eb="4">
      <t>チマタ</t>
    </rPh>
    <phoneticPr fontId="4"/>
  </si>
  <si>
    <t>長崎北陽台</t>
    <rPh sb="0" eb="2">
      <t>ナガサキ</t>
    </rPh>
    <rPh sb="2" eb="5">
      <t>ホクヨウダイ</t>
    </rPh>
    <phoneticPr fontId="4"/>
  </si>
  <si>
    <t>国　　見</t>
    <rPh sb="0" eb="1">
      <t>クニ</t>
    </rPh>
    <rPh sb="3" eb="4">
      <t>ミ</t>
    </rPh>
    <phoneticPr fontId="4"/>
  </si>
  <si>
    <t>鹿町工業</t>
    <rPh sb="0" eb="2">
      <t>シカマチ</t>
    </rPh>
    <rPh sb="2" eb="4">
      <t>コウギョウ</t>
    </rPh>
    <phoneticPr fontId="4"/>
  </si>
  <si>
    <t>壱岐商業</t>
    <rPh sb="0" eb="2">
      <t>イキ</t>
    </rPh>
    <rPh sb="2" eb="4">
      <t>ショウギョウ</t>
    </rPh>
    <phoneticPr fontId="4"/>
  </si>
  <si>
    <t>長崎工業</t>
    <rPh sb="0" eb="2">
      <t>ナガサキ</t>
    </rPh>
    <rPh sb="2" eb="4">
      <t>コウギョウ</t>
    </rPh>
    <phoneticPr fontId="4"/>
  </si>
  <si>
    <t>小　　浜</t>
    <rPh sb="0" eb="1">
      <t>ショウ</t>
    </rPh>
    <rPh sb="3" eb="4">
      <t>ハマ</t>
    </rPh>
    <phoneticPr fontId="4"/>
  </si>
  <si>
    <t>佐世保商業</t>
    <rPh sb="0" eb="3">
      <t>サセボ</t>
    </rPh>
    <rPh sb="3" eb="5">
      <t>ショウギョウ</t>
    </rPh>
    <phoneticPr fontId="4"/>
  </si>
  <si>
    <t>北 松 西</t>
    <rPh sb="0" eb="1">
      <t>キタ</t>
    </rPh>
    <rPh sb="2" eb="3">
      <t>マツ</t>
    </rPh>
    <rPh sb="4" eb="5">
      <t>ニシ</t>
    </rPh>
    <phoneticPr fontId="4"/>
  </si>
  <si>
    <t>長崎鶴洋</t>
    <rPh sb="0" eb="2">
      <t>ナガサキ</t>
    </rPh>
    <rPh sb="2" eb="4">
      <t>カクヨウ</t>
    </rPh>
    <phoneticPr fontId="4"/>
  </si>
  <si>
    <t>口　　加</t>
    <rPh sb="0" eb="1">
      <t>コウ</t>
    </rPh>
    <rPh sb="3" eb="4">
      <t>カ</t>
    </rPh>
    <phoneticPr fontId="4"/>
  </si>
  <si>
    <t>佐世保東翔</t>
    <rPh sb="0" eb="3">
      <t>サセボ</t>
    </rPh>
    <rPh sb="3" eb="4">
      <t>トウ</t>
    </rPh>
    <rPh sb="4" eb="5">
      <t>ショウ</t>
    </rPh>
    <phoneticPr fontId="4"/>
  </si>
  <si>
    <t>宇　　久</t>
    <rPh sb="0" eb="1">
      <t>タカ</t>
    </rPh>
    <rPh sb="3" eb="4">
      <t>ヒサ</t>
    </rPh>
    <phoneticPr fontId="4"/>
  </si>
  <si>
    <t>長崎明誠</t>
    <rPh sb="0" eb="2">
      <t>ナガサキ</t>
    </rPh>
    <rPh sb="2" eb="3">
      <t>メイ</t>
    </rPh>
    <rPh sb="3" eb="4">
      <t>マコト</t>
    </rPh>
    <phoneticPr fontId="4"/>
  </si>
  <si>
    <t>島原翔南</t>
    <rPh sb="0" eb="2">
      <t>シマバラ</t>
    </rPh>
    <rPh sb="2" eb="3">
      <t>ショウ</t>
    </rPh>
    <rPh sb="3" eb="4">
      <t>ナン</t>
    </rPh>
    <phoneticPr fontId="4"/>
  </si>
  <si>
    <t>佐世保中央</t>
    <rPh sb="0" eb="3">
      <t>サセボ</t>
    </rPh>
    <rPh sb="3" eb="5">
      <t>チュウオウ</t>
    </rPh>
    <phoneticPr fontId="4"/>
  </si>
  <si>
    <t>上 五 島</t>
    <rPh sb="0" eb="1">
      <t>ジョウ</t>
    </rPh>
    <rPh sb="2" eb="3">
      <t>ゴ</t>
    </rPh>
    <rPh sb="4" eb="5">
      <t>シマ</t>
    </rPh>
    <phoneticPr fontId="4"/>
  </si>
  <si>
    <t>鳴　　滝</t>
    <rPh sb="0" eb="1">
      <t>ナル</t>
    </rPh>
    <rPh sb="3" eb="4">
      <t>タキ</t>
    </rPh>
    <phoneticPr fontId="4"/>
  </si>
  <si>
    <t>諫　　早</t>
    <rPh sb="0" eb="1">
      <t>カン</t>
    </rPh>
    <rPh sb="3" eb="4">
      <t>ハヤ</t>
    </rPh>
    <phoneticPr fontId="4"/>
  </si>
  <si>
    <t>川　　棚</t>
    <rPh sb="0" eb="1">
      <t>カワ</t>
    </rPh>
    <rPh sb="3" eb="4">
      <t>ダナ</t>
    </rPh>
    <phoneticPr fontId="4"/>
  </si>
  <si>
    <t>中 五 島</t>
    <rPh sb="0" eb="1">
      <t>ナカ</t>
    </rPh>
    <rPh sb="2" eb="3">
      <t>ゴ</t>
    </rPh>
    <rPh sb="4" eb="5">
      <t>シマ</t>
    </rPh>
    <phoneticPr fontId="4"/>
  </si>
  <si>
    <t>長崎商業</t>
    <rPh sb="0" eb="2">
      <t>ナガサキ</t>
    </rPh>
    <rPh sb="2" eb="4">
      <t>ショウギョウ</t>
    </rPh>
    <phoneticPr fontId="4"/>
  </si>
  <si>
    <t>西　　陵</t>
    <rPh sb="0" eb="1">
      <t>ニシ</t>
    </rPh>
    <rPh sb="3" eb="4">
      <t>ミササギ</t>
    </rPh>
    <phoneticPr fontId="4"/>
  </si>
  <si>
    <t>波 佐 見</t>
    <rPh sb="0" eb="1">
      <t>ナミ</t>
    </rPh>
    <rPh sb="2" eb="3">
      <t>タスク</t>
    </rPh>
    <rPh sb="4" eb="5">
      <t>ミ</t>
    </rPh>
    <phoneticPr fontId="4"/>
  </si>
  <si>
    <t>五　　島</t>
    <rPh sb="0" eb="1">
      <t>ゴ</t>
    </rPh>
    <rPh sb="3" eb="4">
      <t>シマ</t>
    </rPh>
    <phoneticPr fontId="4"/>
  </si>
  <si>
    <t>大　　崎</t>
    <rPh sb="0" eb="1">
      <t>ダイ</t>
    </rPh>
    <rPh sb="3" eb="4">
      <t>ザキ</t>
    </rPh>
    <phoneticPr fontId="4"/>
  </si>
  <si>
    <t>諫 早 東</t>
    <rPh sb="0" eb="1">
      <t>イサミ</t>
    </rPh>
    <rPh sb="2" eb="3">
      <t>ハヤ</t>
    </rPh>
    <rPh sb="4" eb="5">
      <t>ヒガシ</t>
    </rPh>
    <phoneticPr fontId="4"/>
  </si>
  <si>
    <t>清　　峰</t>
    <rPh sb="0" eb="1">
      <t>セイ</t>
    </rPh>
    <rPh sb="3" eb="4">
      <t>ホウ</t>
    </rPh>
    <phoneticPr fontId="4"/>
  </si>
  <si>
    <t>五 島 南</t>
    <rPh sb="0" eb="1">
      <t>ゴ</t>
    </rPh>
    <rPh sb="2" eb="3">
      <t>シマ</t>
    </rPh>
    <rPh sb="4" eb="5">
      <t>ミナミ</t>
    </rPh>
    <phoneticPr fontId="4"/>
  </si>
  <si>
    <t>西 彼 杵</t>
    <rPh sb="0" eb="1">
      <t>ニシ</t>
    </rPh>
    <rPh sb="2" eb="3">
      <t>カレ</t>
    </rPh>
    <rPh sb="4" eb="5">
      <t>キネ</t>
    </rPh>
    <phoneticPr fontId="4"/>
  </si>
  <si>
    <t>諫早農業</t>
    <rPh sb="0" eb="2">
      <t>イサハヤ</t>
    </rPh>
    <rPh sb="2" eb="4">
      <t>ノウギョウ</t>
    </rPh>
    <phoneticPr fontId="4"/>
  </si>
  <si>
    <t>猶 興 館</t>
    <rPh sb="0" eb="1">
      <t>ユウ</t>
    </rPh>
    <rPh sb="2" eb="3">
      <t>コウ</t>
    </rPh>
    <rPh sb="4" eb="5">
      <t>カン</t>
    </rPh>
    <phoneticPr fontId="4"/>
  </si>
  <si>
    <t>奈　　留</t>
    <rPh sb="0" eb="1">
      <t>ナ</t>
    </rPh>
    <rPh sb="3" eb="4">
      <t>トド</t>
    </rPh>
    <phoneticPr fontId="4"/>
  </si>
  <si>
    <t>西彼農業</t>
    <rPh sb="0" eb="2">
      <t>セイヒ</t>
    </rPh>
    <rPh sb="2" eb="4">
      <t>ノウギョウ</t>
    </rPh>
    <phoneticPr fontId="4"/>
  </si>
  <si>
    <t>諫早商業</t>
    <rPh sb="0" eb="2">
      <t>イサハヤ</t>
    </rPh>
    <rPh sb="2" eb="4">
      <t>ショウギョウ</t>
    </rPh>
    <phoneticPr fontId="4"/>
  </si>
  <si>
    <t>五島海陽</t>
    <rPh sb="0" eb="2">
      <t>ゴトウ</t>
    </rPh>
    <rPh sb="2" eb="4">
      <t>カイヨウ</t>
    </rPh>
    <phoneticPr fontId="4"/>
  </si>
  <si>
    <t>海　　星</t>
    <rPh sb="0" eb="1">
      <t>ウミ</t>
    </rPh>
    <rPh sb="3" eb="4">
      <t>ホシ</t>
    </rPh>
    <phoneticPr fontId="4"/>
  </si>
  <si>
    <t>大　　村</t>
    <rPh sb="0" eb="1">
      <t>ダイ</t>
    </rPh>
    <rPh sb="3" eb="4">
      <t>ムラ</t>
    </rPh>
    <phoneticPr fontId="4"/>
  </si>
  <si>
    <t>北松農業</t>
    <rPh sb="0" eb="2">
      <t>ホクショウ</t>
    </rPh>
    <rPh sb="2" eb="4">
      <t>ノウギョウ</t>
    </rPh>
    <phoneticPr fontId="4"/>
  </si>
  <si>
    <t>五島(定時)</t>
    <rPh sb="0" eb="2">
      <t>ゴトウ</t>
    </rPh>
    <rPh sb="3" eb="5">
      <t>テイジ</t>
    </rPh>
    <phoneticPr fontId="4"/>
  </si>
  <si>
    <t>長崎南山</t>
    <rPh sb="0" eb="2">
      <t>ナガサキ</t>
    </rPh>
    <rPh sb="2" eb="4">
      <t>ナンザン</t>
    </rPh>
    <phoneticPr fontId="4"/>
  </si>
  <si>
    <t>大村工業</t>
    <rPh sb="0" eb="2">
      <t>オオムラ</t>
    </rPh>
    <rPh sb="2" eb="4">
      <t>コウギョウ</t>
    </rPh>
    <phoneticPr fontId="4"/>
  </si>
  <si>
    <t>平　　戸</t>
    <rPh sb="0" eb="1">
      <t>ヒラ</t>
    </rPh>
    <rPh sb="3" eb="4">
      <t>ト</t>
    </rPh>
    <phoneticPr fontId="4"/>
  </si>
  <si>
    <t>活　　水</t>
    <rPh sb="0" eb="1">
      <t>カツ</t>
    </rPh>
    <rPh sb="3" eb="4">
      <t>ミズ</t>
    </rPh>
    <phoneticPr fontId="4"/>
  </si>
  <si>
    <t>大村城南</t>
    <rPh sb="0" eb="2">
      <t>オオムラ</t>
    </rPh>
    <rPh sb="2" eb="4">
      <t>ジョウナン</t>
    </rPh>
    <phoneticPr fontId="4"/>
  </si>
  <si>
    <t>松　　浦</t>
    <rPh sb="0" eb="1">
      <t>マツ</t>
    </rPh>
    <rPh sb="3" eb="4">
      <t>ウラ</t>
    </rPh>
    <phoneticPr fontId="4"/>
  </si>
  <si>
    <t>鶴鳴学園長崎女子</t>
    <rPh sb="0" eb="1">
      <t>ツル</t>
    </rPh>
    <rPh sb="1" eb="2">
      <t>メイ</t>
    </rPh>
    <rPh sb="2" eb="4">
      <t>ガクエン</t>
    </rPh>
    <rPh sb="4" eb="6">
      <t>ナガサキ</t>
    </rPh>
    <rPh sb="6" eb="8">
      <t>ジョシ</t>
    </rPh>
    <phoneticPr fontId="4"/>
  </si>
  <si>
    <t>島原中央</t>
    <rPh sb="0" eb="2">
      <t>シマバラ</t>
    </rPh>
    <rPh sb="2" eb="4">
      <t>チュウオウ</t>
    </rPh>
    <phoneticPr fontId="4"/>
  </si>
  <si>
    <t>西海学園</t>
    <rPh sb="0" eb="2">
      <t>サイカイ</t>
    </rPh>
    <rPh sb="2" eb="4">
      <t>ガクエン</t>
    </rPh>
    <phoneticPr fontId="4"/>
  </si>
  <si>
    <t>長崎玉成</t>
    <rPh sb="0" eb="2">
      <t>ナガサキ</t>
    </rPh>
    <rPh sb="2" eb="4">
      <t>ギョクセイ</t>
    </rPh>
    <phoneticPr fontId="4"/>
  </si>
  <si>
    <t>鎮西学院</t>
    <rPh sb="0" eb="2">
      <t>チンゼイ</t>
    </rPh>
    <rPh sb="2" eb="4">
      <t>ガクイン</t>
    </rPh>
    <phoneticPr fontId="4"/>
  </si>
  <si>
    <t>聖和女子学院</t>
    <rPh sb="0" eb="2">
      <t>セイワ</t>
    </rPh>
    <rPh sb="2" eb="4">
      <t>ジョシ</t>
    </rPh>
    <rPh sb="4" eb="6">
      <t>ガクイン</t>
    </rPh>
    <phoneticPr fontId="4"/>
  </si>
  <si>
    <t>長崎女子商業</t>
    <rPh sb="0" eb="2">
      <t>ナガサキ</t>
    </rPh>
    <rPh sb="2" eb="4">
      <t>ジョシ</t>
    </rPh>
    <rPh sb="4" eb="6">
      <t>ショウギョウ</t>
    </rPh>
    <phoneticPr fontId="4"/>
  </si>
  <si>
    <t>長崎日本大学</t>
    <rPh sb="0" eb="2">
      <t>ナガサキ</t>
    </rPh>
    <rPh sb="2" eb="4">
      <t>ニホン</t>
    </rPh>
    <rPh sb="4" eb="6">
      <t>ダイガク</t>
    </rPh>
    <phoneticPr fontId="4"/>
  </si>
  <si>
    <t>九州文化学園</t>
    <rPh sb="0" eb="2">
      <t>キュウシュウ</t>
    </rPh>
    <rPh sb="2" eb="4">
      <t>ブンカ</t>
    </rPh>
    <rPh sb="4" eb="6">
      <t>ガクエン</t>
    </rPh>
    <phoneticPr fontId="4"/>
  </si>
  <si>
    <t>聖母の騎士</t>
    <rPh sb="0" eb="2">
      <t>セイボ</t>
    </rPh>
    <rPh sb="3" eb="5">
      <t>キシ</t>
    </rPh>
    <phoneticPr fontId="4"/>
  </si>
  <si>
    <t>創 成 館</t>
    <rPh sb="0" eb="1">
      <t>キズ</t>
    </rPh>
    <rPh sb="2" eb="3">
      <t>シゲル</t>
    </rPh>
    <rPh sb="4" eb="5">
      <t>カン</t>
    </rPh>
    <phoneticPr fontId="4"/>
  </si>
  <si>
    <t>久田学園佐世保女子</t>
    <rPh sb="0" eb="2">
      <t>ヒサダ</t>
    </rPh>
    <rPh sb="2" eb="4">
      <t>ガクエン</t>
    </rPh>
    <rPh sb="4" eb="7">
      <t>サセボ</t>
    </rPh>
    <rPh sb="7" eb="9">
      <t>ジョシ</t>
    </rPh>
    <phoneticPr fontId="4"/>
  </si>
  <si>
    <t>瓊　　浦</t>
    <rPh sb="0" eb="1">
      <t>ケイ</t>
    </rPh>
    <rPh sb="3" eb="4">
      <t>ウラ</t>
    </rPh>
    <phoneticPr fontId="4"/>
  </si>
  <si>
    <t>向　　陽</t>
    <rPh sb="0" eb="1">
      <t>ムカイ</t>
    </rPh>
    <rPh sb="3" eb="4">
      <t>ヨウ</t>
    </rPh>
    <phoneticPr fontId="4"/>
  </si>
  <si>
    <t>佐世保実業</t>
    <rPh sb="0" eb="3">
      <t>サセボ</t>
    </rPh>
    <rPh sb="3" eb="5">
      <t>ジツギョウ</t>
    </rPh>
    <phoneticPr fontId="4"/>
  </si>
  <si>
    <t>純心女子</t>
    <rPh sb="0" eb="2">
      <t>ジュンシン</t>
    </rPh>
    <rPh sb="2" eb="4">
      <t>ジョシ</t>
    </rPh>
    <phoneticPr fontId="4"/>
  </si>
  <si>
    <t>佐世保高専</t>
    <rPh sb="0" eb="3">
      <t>サセボ</t>
    </rPh>
    <rPh sb="3" eb="5">
      <t>コウセン</t>
    </rPh>
    <phoneticPr fontId="4"/>
  </si>
  <si>
    <t>長崎総合科学大学附属</t>
    <rPh sb="0" eb="2">
      <t>ナガサキ</t>
    </rPh>
    <rPh sb="2" eb="4">
      <t>ソウゴウ</t>
    </rPh>
    <rPh sb="4" eb="6">
      <t>カガク</t>
    </rPh>
    <rPh sb="6" eb="8">
      <t>ダイガク</t>
    </rPh>
    <rPh sb="8" eb="10">
      <t>フゾク</t>
    </rPh>
    <phoneticPr fontId="4"/>
  </si>
  <si>
    <t>島原特別支援</t>
    <rPh sb="0" eb="2">
      <t>シマバラ</t>
    </rPh>
    <rPh sb="2" eb="4">
      <t>トクベツ</t>
    </rPh>
    <rPh sb="4" eb="6">
      <t>シエン</t>
    </rPh>
    <phoneticPr fontId="4"/>
  </si>
  <si>
    <t>佐世保特別支援</t>
    <rPh sb="0" eb="3">
      <t>サセボ</t>
    </rPh>
    <rPh sb="3" eb="5">
      <t>トクベツ</t>
    </rPh>
    <rPh sb="5" eb="7">
      <t>シエン</t>
    </rPh>
    <phoneticPr fontId="4"/>
  </si>
  <si>
    <t>青　　雲</t>
    <rPh sb="0" eb="1">
      <t>アオ</t>
    </rPh>
    <rPh sb="3" eb="4">
      <t>クモ</t>
    </rPh>
    <phoneticPr fontId="4"/>
  </si>
  <si>
    <t>桜が丘特別支援</t>
    <rPh sb="0" eb="1">
      <t>サクラ</t>
    </rPh>
    <rPh sb="2" eb="3">
      <t>オカ</t>
    </rPh>
    <rPh sb="3" eb="5">
      <t>トクベツ</t>
    </rPh>
    <rPh sb="5" eb="7">
      <t>シエン</t>
    </rPh>
    <phoneticPr fontId="4"/>
  </si>
  <si>
    <t>精道三川台</t>
    <rPh sb="0" eb="2">
      <t>セイドウ</t>
    </rPh>
    <rPh sb="2" eb="4">
      <t>ミカワ</t>
    </rPh>
    <rPh sb="4" eb="5">
      <t>ダイ</t>
    </rPh>
    <phoneticPr fontId="4"/>
  </si>
  <si>
    <t>諫早特別支援</t>
    <rPh sb="0" eb="2">
      <t>イサハヤ</t>
    </rPh>
    <rPh sb="2" eb="4">
      <t>トクベツ</t>
    </rPh>
    <rPh sb="4" eb="6">
      <t>シエン</t>
    </rPh>
    <phoneticPr fontId="4"/>
  </si>
  <si>
    <t>佐世保工業(定時)</t>
    <rPh sb="0" eb="3">
      <t>サセボ</t>
    </rPh>
    <rPh sb="3" eb="5">
      <t>コウギョウ</t>
    </rPh>
    <rPh sb="6" eb="8">
      <t>テイジ</t>
    </rPh>
    <phoneticPr fontId="4"/>
  </si>
  <si>
    <t>盲</t>
    <rPh sb="0" eb="1">
      <t>モウ</t>
    </rPh>
    <phoneticPr fontId="4"/>
  </si>
  <si>
    <t>虹の原特別支援</t>
    <rPh sb="0" eb="1">
      <t>ニジ</t>
    </rPh>
    <rPh sb="2" eb="3">
      <t>ハラ</t>
    </rPh>
    <rPh sb="3" eb="5">
      <t>トクベツ</t>
    </rPh>
    <rPh sb="5" eb="7">
      <t>シエン</t>
    </rPh>
    <phoneticPr fontId="4"/>
  </si>
  <si>
    <t>鶴南特別支援</t>
    <rPh sb="0" eb="1">
      <t>カク</t>
    </rPh>
    <rPh sb="1" eb="2">
      <t>ナン</t>
    </rPh>
    <rPh sb="2" eb="4">
      <t>トクベツ</t>
    </rPh>
    <rPh sb="4" eb="6">
      <t>シエン</t>
    </rPh>
    <phoneticPr fontId="4"/>
  </si>
  <si>
    <t>島原(定時)</t>
    <rPh sb="0" eb="2">
      <t>シマバラ</t>
    </rPh>
    <rPh sb="3" eb="5">
      <t>テイジ</t>
    </rPh>
    <phoneticPr fontId="4"/>
  </si>
  <si>
    <t>長崎工業(定時)</t>
    <rPh sb="0" eb="2">
      <t>ナガサキ</t>
    </rPh>
    <rPh sb="2" eb="4">
      <t>コウギョウ</t>
    </rPh>
    <rPh sb="5" eb="7">
      <t>テイジ</t>
    </rPh>
    <phoneticPr fontId="4"/>
  </si>
  <si>
    <t>諫早(定時)</t>
    <rPh sb="0" eb="2">
      <t>イサハヤ</t>
    </rPh>
    <rPh sb="3" eb="5">
      <t>テイジ</t>
    </rPh>
    <phoneticPr fontId="4"/>
  </si>
  <si>
    <t>長大附属特別支援</t>
    <rPh sb="0" eb="1">
      <t>チョウ</t>
    </rPh>
    <rPh sb="1" eb="2">
      <t>ダイ</t>
    </rPh>
    <rPh sb="2" eb="4">
      <t>フゾク</t>
    </rPh>
    <rPh sb="4" eb="6">
      <t>トクベツ</t>
    </rPh>
    <rPh sb="6" eb="8">
      <t>シエン</t>
    </rPh>
    <phoneticPr fontId="4"/>
  </si>
  <si>
    <t>大村(定時)</t>
    <rPh sb="0" eb="2">
      <t>オオムラ</t>
    </rPh>
    <rPh sb="3" eb="5">
      <t>テイジ</t>
    </rPh>
    <phoneticPr fontId="4"/>
  </si>
  <si>
    <t>緊急連絡用
顧 問 電 話</t>
    <rPh sb="0" eb="2">
      <t>キンキュウ</t>
    </rPh>
    <rPh sb="2" eb="5">
      <t>レンラクヨウ</t>
    </rPh>
    <rPh sb="6" eb="7">
      <t>カエリミ</t>
    </rPh>
    <rPh sb="8" eb="9">
      <t>トイ</t>
    </rPh>
    <rPh sb="10" eb="11">
      <t>デン</t>
    </rPh>
    <rPh sb="12" eb="13">
      <t>ハナシ</t>
    </rPh>
    <phoneticPr fontId="4"/>
  </si>
  <si>
    <t>題　　　名</t>
    <rPh sb="0" eb="1">
      <t>ダイ</t>
    </rPh>
    <rPh sb="4" eb="5">
      <t>メイ</t>
    </rPh>
    <phoneticPr fontId="4"/>
  </si>
  <si>
    <t>作　　　品　　　名</t>
    <rPh sb="0" eb="1">
      <t>サク</t>
    </rPh>
    <rPh sb="4" eb="5">
      <t>シナ</t>
    </rPh>
    <rPh sb="8" eb="9">
      <t>メイ</t>
    </rPh>
    <phoneticPr fontId="4"/>
  </si>
  <si>
    <t>デザインの説明</t>
    <rPh sb="5" eb="7">
      <t>セツメイ</t>
    </rPh>
    <phoneticPr fontId="4"/>
  </si>
  <si>
    <t>絵画</t>
    <rPh sb="0" eb="1">
      <t>エ</t>
    </rPh>
    <rPh sb="1" eb="2">
      <t>ガ</t>
    </rPh>
    <phoneticPr fontId="5"/>
  </si>
  <si>
    <t>彫刻</t>
    <rPh sb="0" eb="1">
      <t>ホリ</t>
    </rPh>
    <rPh sb="1" eb="2">
      <t>コク</t>
    </rPh>
    <phoneticPr fontId="5"/>
  </si>
  <si>
    <t>工芸</t>
    <rPh sb="0" eb="1">
      <t>コウ</t>
    </rPh>
    <rPh sb="1" eb="2">
      <t>ゲイ</t>
    </rPh>
    <phoneticPr fontId="5"/>
  </si>
  <si>
    <t>専攻２年</t>
    <rPh sb="0" eb="2">
      <t>センコウ</t>
    </rPh>
    <rPh sb="3" eb="4">
      <t>ネン</t>
    </rPh>
    <phoneticPr fontId="5"/>
  </si>
  <si>
    <t>専攻１年</t>
    <rPh sb="0" eb="2">
      <t>センコウ</t>
    </rPh>
    <rPh sb="3" eb="4">
      <t>ネン</t>
    </rPh>
    <phoneticPr fontId="5"/>
  </si>
  <si>
    <t>各部門種別</t>
    <rPh sb="0" eb="3">
      <t>カクブモン</t>
    </rPh>
    <rPh sb="3" eb="5">
      <t>シュベツ</t>
    </rPh>
    <phoneticPr fontId="4"/>
  </si>
  <si>
    <t>ポスター</t>
  </si>
  <si>
    <t>F50</t>
  </si>
  <si>
    <t>イラスト</t>
  </si>
  <si>
    <t>S50</t>
  </si>
  <si>
    <t>ポスターＣＧ</t>
  </si>
  <si>
    <t>Ｂ１</t>
  </si>
  <si>
    <t>イラストＣＧ</t>
  </si>
  <si>
    <t>F40</t>
  </si>
  <si>
    <t>S40</t>
  </si>
  <si>
    <t>F30</t>
  </si>
  <si>
    <t>F20</t>
  </si>
  <si>
    <t>F10</t>
  </si>
  <si>
    <t>長崎特別支援</t>
    <rPh sb="0" eb="2">
      <t>ナガサキ</t>
    </rPh>
    <rPh sb="2" eb="4">
      <t>トクベツ</t>
    </rPh>
    <rPh sb="4" eb="6">
      <t>シエン</t>
    </rPh>
    <phoneticPr fontId="4"/>
  </si>
  <si>
    <t>○</t>
    <phoneticPr fontId="4"/>
  </si>
  <si>
    <t>×</t>
    <phoneticPr fontId="4"/>
  </si>
  <si>
    <t>虹の原特支(対馬分)</t>
    <rPh sb="0" eb="1">
      <t>ニジ</t>
    </rPh>
    <rPh sb="2" eb="3">
      <t>ハラ</t>
    </rPh>
    <rPh sb="3" eb="4">
      <t>トク</t>
    </rPh>
    <rPh sb="4" eb="5">
      <t>シ</t>
    </rPh>
    <rPh sb="6" eb="8">
      <t>ツシマ</t>
    </rPh>
    <rPh sb="8" eb="9">
      <t>ブン</t>
    </rPh>
    <phoneticPr fontId="4"/>
  </si>
  <si>
    <t>虹の原特支(壱岐分校)</t>
    <rPh sb="0" eb="1">
      <t>ニジ</t>
    </rPh>
    <rPh sb="2" eb="3">
      <t>ハラ</t>
    </rPh>
    <rPh sb="3" eb="4">
      <t>トク</t>
    </rPh>
    <rPh sb="4" eb="5">
      <t>シ</t>
    </rPh>
    <rPh sb="6" eb="8">
      <t>イキ</t>
    </rPh>
    <rPh sb="8" eb="10">
      <t>ブンコウ</t>
    </rPh>
    <phoneticPr fontId="4"/>
  </si>
  <si>
    <t>佐世保特支(上五島分)</t>
    <rPh sb="0" eb="3">
      <t>サセボ</t>
    </rPh>
    <rPh sb="3" eb="4">
      <t>トク</t>
    </rPh>
    <rPh sb="4" eb="5">
      <t>シ</t>
    </rPh>
    <rPh sb="6" eb="9">
      <t>カミゴトウ</t>
    </rPh>
    <rPh sb="9" eb="10">
      <t>ブン</t>
    </rPh>
    <rPh sb="10" eb="11">
      <t>マツワケ</t>
    </rPh>
    <phoneticPr fontId="4"/>
  </si>
  <si>
    <t>鶴南特支(五島分校)</t>
    <rPh sb="0" eb="1">
      <t>カク</t>
    </rPh>
    <rPh sb="1" eb="2">
      <t>ナン</t>
    </rPh>
    <rPh sb="2" eb="3">
      <t>トク</t>
    </rPh>
    <rPh sb="3" eb="4">
      <t>シ</t>
    </rPh>
    <rPh sb="5" eb="7">
      <t>ゴトウ</t>
    </rPh>
    <rPh sb="7" eb="9">
      <t>ブンコウ</t>
    </rPh>
    <phoneticPr fontId="4"/>
  </si>
  <si>
    <t>県立ろう</t>
    <rPh sb="0" eb="2">
      <t>ケンリツ</t>
    </rPh>
    <phoneticPr fontId="4"/>
  </si>
  <si>
    <t>佐世保特支(北松分)</t>
    <rPh sb="0" eb="3">
      <t>サセボ</t>
    </rPh>
    <rPh sb="3" eb="4">
      <t>トク</t>
    </rPh>
    <rPh sb="4" eb="5">
      <t>シ</t>
    </rPh>
    <rPh sb="6" eb="8">
      <t>ホクショウ</t>
    </rPh>
    <rPh sb="8" eb="9">
      <t>ブン</t>
    </rPh>
    <phoneticPr fontId="4"/>
  </si>
  <si>
    <t>鶴南特支(時津分校)</t>
    <rPh sb="0" eb="1">
      <t>カク</t>
    </rPh>
    <rPh sb="1" eb="2">
      <t>ナン</t>
    </rPh>
    <rPh sb="2" eb="3">
      <t>トク</t>
    </rPh>
    <rPh sb="3" eb="4">
      <t>シ</t>
    </rPh>
    <rPh sb="5" eb="7">
      <t>トギツ</t>
    </rPh>
    <rPh sb="7" eb="9">
      <t>ブンコウ</t>
    </rPh>
    <phoneticPr fontId="4"/>
  </si>
  <si>
    <t>鶴南特支(西杵分)</t>
    <rPh sb="0" eb="1">
      <t>カク</t>
    </rPh>
    <rPh sb="1" eb="2">
      <t>ナン</t>
    </rPh>
    <rPh sb="2" eb="3">
      <t>トク</t>
    </rPh>
    <rPh sb="3" eb="4">
      <t>シ</t>
    </rPh>
    <rPh sb="5" eb="6">
      <t>ニシ</t>
    </rPh>
    <rPh sb="6" eb="7">
      <t>キネ</t>
    </rPh>
    <rPh sb="7" eb="8">
      <t>ブン</t>
    </rPh>
    <phoneticPr fontId="4"/>
  </si>
  <si>
    <t>希望が丘高特支</t>
    <rPh sb="0" eb="2">
      <t>キボウ</t>
    </rPh>
    <rPh sb="3" eb="4">
      <t>オカ</t>
    </rPh>
    <rPh sb="4" eb="5">
      <t>コウ</t>
    </rPh>
    <rPh sb="5" eb="6">
      <t>トク</t>
    </rPh>
    <rPh sb="6" eb="7">
      <t>シ</t>
    </rPh>
    <phoneticPr fontId="4"/>
  </si>
  <si>
    <t>川棚特別支援</t>
    <rPh sb="0" eb="2">
      <t>カワタナ</t>
    </rPh>
    <rPh sb="2" eb="4">
      <t>トクベツ</t>
    </rPh>
    <rPh sb="4" eb="6">
      <t>シエン</t>
    </rPh>
    <phoneticPr fontId="4"/>
  </si>
  <si>
    <t>長崎の観光名所紹介のためのイラストレーション</t>
    <rPh sb="0" eb="2">
      <t>ナガサキ</t>
    </rPh>
    <rPh sb="3" eb="5">
      <t>カンコウ</t>
    </rPh>
    <rPh sb="5" eb="7">
      <t>メイショ</t>
    </rPh>
    <rPh sb="7" eb="9">
      <t>ショウカイ</t>
    </rPh>
    <phoneticPr fontId="4"/>
  </si>
  <si>
    <t>ふりがな</t>
    <phoneticPr fontId="4"/>
  </si>
  <si>
    <t>100×50</t>
  </si>
  <si>
    <t>80×80×170</t>
  </si>
  <si>
    <t>25×25×15</t>
  </si>
  <si>
    <t>30×70×40</t>
  </si>
  <si>
    <t>●</t>
    <phoneticPr fontId="4"/>
  </si>
  <si>
    <t xml:space="preserve">   　    -   　　　-</t>
    <phoneticPr fontId="4"/>
  </si>
  <si>
    <t>九州大会
参　　加
(全員入力）</t>
    <rPh sb="0" eb="2">
      <t>キュウシュウ</t>
    </rPh>
    <rPh sb="2" eb="4">
      <t>タイカイ</t>
    </rPh>
    <rPh sb="5" eb="6">
      <t>サン</t>
    </rPh>
    <rPh sb="8" eb="9">
      <t>カ</t>
    </rPh>
    <rPh sb="11" eb="13">
      <t>ゼンイン</t>
    </rPh>
    <rPh sb="13" eb="15">
      <t>ニュウリョク</t>
    </rPh>
    <phoneticPr fontId="4"/>
  </si>
  <si>
    <t>はじめてコース</t>
    <phoneticPr fontId="4"/>
  </si>
  <si>
    <t>静物基礎コース</t>
    <rPh sb="0" eb="2">
      <t>セイブツ</t>
    </rPh>
    <rPh sb="2" eb="4">
      <t>キソ</t>
    </rPh>
    <phoneticPr fontId="4"/>
  </si>
  <si>
    <t>静物応用コース</t>
    <rPh sb="0" eb="2">
      <t>セイブツ</t>
    </rPh>
    <rPh sb="2" eb="4">
      <t>オウヨウ</t>
    </rPh>
    <phoneticPr fontId="4"/>
  </si>
  <si>
    <t>石膏像コース</t>
    <rPh sb="0" eb="2">
      <t>セッコウ</t>
    </rPh>
    <rPh sb="2" eb="3">
      <t>ゾ</t>
    </rPh>
    <phoneticPr fontId="4"/>
  </si>
  <si>
    <t>オンラインコース</t>
    <phoneticPr fontId="4"/>
  </si>
  <si>
    <t>長 崎 東</t>
    <rPh sb="0" eb="1">
      <t>チョウ</t>
    </rPh>
    <rPh sb="2" eb="3">
      <t>ザキ</t>
    </rPh>
    <rPh sb="4" eb="5">
      <t>ヒガシ</t>
    </rPh>
    <phoneticPr fontId="2"/>
  </si>
  <si>
    <t>長 崎 西</t>
    <rPh sb="0" eb="1">
      <t>チョウ</t>
    </rPh>
    <rPh sb="2" eb="3">
      <t>ザキ</t>
    </rPh>
    <rPh sb="4" eb="5">
      <t>ニシ</t>
    </rPh>
    <phoneticPr fontId="2"/>
  </si>
  <si>
    <t>長 崎 南</t>
    <rPh sb="0" eb="1">
      <t>チョウ</t>
    </rPh>
    <rPh sb="2" eb="3">
      <t>ザキ</t>
    </rPh>
    <rPh sb="4" eb="5">
      <t>ミナミ</t>
    </rPh>
    <phoneticPr fontId="2"/>
  </si>
  <si>
    <t>長 崎 北</t>
    <rPh sb="0" eb="1">
      <t>チョウ</t>
    </rPh>
    <rPh sb="2" eb="3">
      <t>ザキ</t>
    </rPh>
    <rPh sb="4" eb="5">
      <t>キタ</t>
    </rPh>
    <phoneticPr fontId="2"/>
  </si>
  <si>
    <t>長崎北陽台</t>
    <rPh sb="0" eb="2">
      <t>ナガサキ</t>
    </rPh>
    <rPh sb="2" eb="5">
      <t>ホクヨウダイ</t>
    </rPh>
    <phoneticPr fontId="2"/>
  </si>
  <si>
    <t>長崎工業</t>
    <rPh sb="0" eb="2">
      <t>ナガサキ</t>
    </rPh>
    <rPh sb="2" eb="4">
      <t>コウギョウ</t>
    </rPh>
    <phoneticPr fontId="2"/>
  </si>
  <si>
    <t>長崎鶴洋</t>
    <rPh sb="0" eb="2">
      <t>ナガサキ</t>
    </rPh>
    <rPh sb="2" eb="4">
      <t>カクヨウ</t>
    </rPh>
    <phoneticPr fontId="2"/>
  </si>
  <si>
    <t>長崎明誠</t>
    <rPh sb="0" eb="2">
      <t>ナガサキ</t>
    </rPh>
    <rPh sb="2" eb="3">
      <t>メイ</t>
    </rPh>
    <rPh sb="3" eb="4">
      <t>マコト</t>
    </rPh>
    <phoneticPr fontId="2"/>
  </si>
  <si>
    <t>鳴　　滝</t>
    <rPh sb="0" eb="1">
      <t>ナル</t>
    </rPh>
    <rPh sb="3" eb="4">
      <t>タキ</t>
    </rPh>
    <phoneticPr fontId="2"/>
  </si>
  <si>
    <t>長崎商業</t>
    <rPh sb="0" eb="2">
      <t>ナガサキ</t>
    </rPh>
    <rPh sb="2" eb="4">
      <t>ショウギョウ</t>
    </rPh>
    <phoneticPr fontId="2"/>
  </si>
  <si>
    <t>大　　崎</t>
    <rPh sb="0" eb="1">
      <t>ダイ</t>
    </rPh>
    <rPh sb="3" eb="4">
      <t>ザキ</t>
    </rPh>
    <phoneticPr fontId="2"/>
  </si>
  <si>
    <t>西 彼 杵</t>
    <rPh sb="0" eb="1">
      <t>ニシ</t>
    </rPh>
    <rPh sb="2" eb="3">
      <t>カレ</t>
    </rPh>
    <rPh sb="4" eb="5">
      <t>キネ</t>
    </rPh>
    <phoneticPr fontId="2"/>
  </si>
  <si>
    <t>西彼農業</t>
    <rPh sb="0" eb="2">
      <t>セイヒ</t>
    </rPh>
    <rPh sb="2" eb="4">
      <t>ノウギョウ</t>
    </rPh>
    <phoneticPr fontId="2"/>
  </si>
  <si>
    <t>海　　星</t>
    <rPh sb="0" eb="1">
      <t>ウミ</t>
    </rPh>
    <rPh sb="3" eb="4">
      <t>ホシ</t>
    </rPh>
    <phoneticPr fontId="2"/>
  </si>
  <si>
    <t>長崎南山</t>
    <rPh sb="0" eb="2">
      <t>ナガサキ</t>
    </rPh>
    <rPh sb="2" eb="4">
      <t>ナンザン</t>
    </rPh>
    <phoneticPr fontId="2"/>
  </si>
  <si>
    <t>活　　水</t>
    <rPh sb="0" eb="1">
      <t>カツ</t>
    </rPh>
    <rPh sb="3" eb="4">
      <t>ミズ</t>
    </rPh>
    <phoneticPr fontId="2"/>
  </si>
  <si>
    <t>鶴鳴長崎女子</t>
    <rPh sb="0" eb="1">
      <t>ツル</t>
    </rPh>
    <rPh sb="1" eb="2">
      <t>メイ</t>
    </rPh>
    <rPh sb="2" eb="4">
      <t>ナガサキ</t>
    </rPh>
    <rPh sb="4" eb="6">
      <t>ジョシ</t>
    </rPh>
    <phoneticPr fontId="2"/>
  </si>
  <si>
    <t>長崎玉成</t>
    <rPh sb="0" eb="2">
      <t>ナガサキ</t>
    </rPh>
    <rPh sb="2" eb="4">
      <t>ギョクセイ</t>
    </rPh>
    <phoneticPr fontId="2"/>
  </si>
  <si>
    <t>長崎女子商業</t>
    <rPh sb="0" eb="2">
      <t>ナガサキ</t>
    </rPh>
    <rPh sb="2" eb="4">
      <t>ジョシ</t>
    </rPh>
    <rPh sb="4" eb="6">
      <t>ショウギョウ</t>
    </rPh>
    <phoneticPr fontId="2"/>
  </si>
  <si>
    <t>聖母の騎士</t>
    <rPh sb="0" eb="2">
      <t>セイボ</t>
    </rPh>
    <rPh sb="3" eb="5">
      <t>キシ</t>
    </rPh>
    <phoneticPr fontId="2"/>
  </si>
  <si>
    <t>瓊　　浦</t>
    <rPh sb="0" eb="1">
      <t>ケイ</t>
    </rPh>
    <rPh sb="3" eb="4">
      <t>ウラ</t>
    </rPh>
    <phoneticPr fontId="2"/>
  </si>
  <si>
    <t>純心女子</t>
    <rPh sb="0" eb="2">
      <t>ジュンシン</t>
    </rPh>
    <rPh sb="2" eb="4">
      <t>ジョシ</t>
    </rPh>
    <phoneticPr fontId="2"/>
  </si>
  <si>
    <t>総科大附属</t>
    <rPh sb="0" eb="1">
      <t>ソウ</t>
    </rPh>
    <rPh sb="2" eb="3">
      <t>ダイ</t>
    </rPh>
    <rPh sb="3" eb="5">
      <t>フゾク</t>
    </rPh>
    <phoneticPr fontId="2"/>
  </si>
  <si>
    <t>青　　雲</t>
    <rPh sb="0" eb="1">
      <t>アオ</t>
    </rPh>
    <rPh sb="3" eb="4">
      <t>クモ</t>
    </rPh>
    <phoneticPr fontId="2"/>
  </si>
  <si>
    <t>精道三川台</t>
    <rPh sb="0" eb="2">
      <t>セイドウ</t>
    </rPh>
    <rPh sb="2" eb="4">
      <t>ミカワ</t>
    </rPh>
    <rPh sb="4" eb="5">
      <t>ダイ</t>
    </rPh>
    <phoneticPr fontId="2"/>
  </si>
  <si>
    <t>盲</t>
    <rPh sb="0" eb="1">
      <t>モウ</t>
    </rPh>
    <phoneticPr fontId="2"/>
  </si>
  <si>
    <t>鶴南特支</t>
    <rPh sb="0" eb="1">
      <t>カク</t>
    </rPh>
    <rPh sb="1" eb="2">
      <t>ナン</t>
    </rPh>
    <rPh sb="2" eb="3">
      <t>トク</t>
    </rPh>
    <rPh sb="3" eb="4">
      <t>シ</t>
    </rPh>
    <phoneticPr fontId="2"/>
  </si>
  <si>
    <t>長崎特支</t>
    <rPh sb="0" eb="2">
      <t>ナガサキ</t>
    </rPh>
    <rPh sb="2" eb="3">
      <t>トク</t>
    </rPh>
    <rPh sb="3" eb="4">
      <t>シ</t>
    </rPh>
    <phoneticPr fontId="4"/>
  </si>
  <si>
    <t>長大附属特支</t>
    <rPh sb="0" eb="1">
      <t>チョウ</t>
    </rPh>
    <rPh sb="2" eb="4">
      <t>フゾク</t>
    </rPh>
    <rPh sb="4" eb="5">
      <t>トク</t>
    </rPh>
    <rPh sb="5" eb="6">
      <t>シ</t>
    </rPh>
    <phoneticPr fontId="4"/>
  </si>
  <si>
    <t>長崎工業(定)</t>
    <phoneticPr fontId="4"/>
  </si>
  <si>
    <t>鶴南特支 時津分</t>
    <rPh sb="0" eb="1">
      <t>カク</t>
    </rPh>
    <rPh sb="1" eb="2">
      <t>ナン</t>
    </rPh>
    <rPh sb="2" eb="3">
      <t>トク</t>
    </rPh>
    <rPh sb="3" eb="4">
      <t>シ</t>
    </rPh>
    <rPh sb="5" eb="7">
      <t>トギツ</t>
    </rPh>
    <rPh sb="7" eb="8">
      <t>ブン</t>
    </rPh>
    <phoneticPr fontId="4"/>
  </si>
  <si>
    <t>鶴南特支 西杵分</t>
    <rPh sb="0" eb="1">
      <t>カク</t>
    </rPh>
    <rPh sb="1" eb="2">
      <t>ナン</t>
    </rPh>
    <rPh sb="2" eb="3">
      <t>トク</t>
    </rPh>
    <rPh sb="3" eb="4">
      <t>シ</t>
    </rPh>
    <rPh sb="5" eb="6">
      <t>ニシ</t>
    </rPh>
    <rPh sb="6" eb="7">
      <t>キネ</t>
    </rPh>
    <rPh sb="7" eb="8">
      <t>ブン</t>
    </rPh>
    <phoneticPr fontId="4"/>
  </si>
  <si>
    <t>入力ミス</t>
    <rPh sb="0" eb="2">
      <t>ニュウリョク</t>
    </rPh>
    <phoneticPr fontId="4"/>
  </si>
  <si>
    <t>島　　原</t>
    <rPh sb="0" eb="1">
      <t>シマ</t>
    </rPh>
    <rPh sb="3" eb="4">
      <t>ハラ</t>
    </rPh>
    <phoneticPr fontId="2"/>
  </si>
  <si>
    <t>島原農業</t>
    <rPh sb="0" eb="2">
      <t>シマバラ</t>
    </rPh>
    <rPh sb="2" eb="4">
      <t>ノウギョウ</t>
    </rPh>
    <phoneticPr fontId="2"/>
  </si>
  <si>
    <t>島原工業</t>
    <rPh sb="0" eb="2">
      <t>シマバラ</t>
    </rPh>
    <rPh sb="2" eb="4">
      <t>コウギョウ</t>
    </rPh>
    <phoneticPr fontId="2"/>
  </si>
  <si>
    <t>島原商業</t>
    <rPh sb="0" eb="2">
      <t>シマバラ</t>
    </rPh>
    <rPh sb="2" eb="4">
      <t>ショウギョウ</t>
    </rPh>
    <phoneticPr fontId="2"/>
  </si>
  <si>
    <t>国　　見</t>
    <rPh sb="0" eb="1">
      <t>クニ</t>
    </rPh>
    <rPh sb="3" eb="4">
      <t>ミ</t>
    </rPh>
    <phoneticPr fontId="2"/>
  </si>
  <si>
    <t>小　　浜</t>
    <rPh sb="0" eb="1">
      <t>ショウ</t>
    </rPh>
    <rPh sb="3" eb="4">
      <t>ハマ</t>
    </rPh>
    <phoneticPr fontId="2"/>
  </si>
  <si>
    <t>口　　加</t>
    <rPh sb="0" eb="1">
      <t>コウ</t>
    </rPh>
    <rPh sb="3" eb="4">
      <t>カ</t>
    </rPh>
    <phoneticPr fontId="2"/>
  </si>
  <si>
    <t>島原翔南</t>
    <rPh sb="0" eb="2">
      <t>シマバラ</t>
    </rPh>
    <rPh sb="2" eb="3">
      <t>ショウ</t>
    </rPh>
    <rPh sb="3" eb="4">
      <t>ナン</t>
    </rPh>
    <phoneticPr fontId="2"/>
  </si>
  <si>
    <t>諫　　早</t>
    <rPh sb="0" eb="1">
      <t>カン</t>
    </rPh>
    <rPh sb="3" eb="4">
      <t>ハヤ</t>
    </rPh>
    <phoneticPr fontId="2"/>
  </si>
  <si>
    <t>西　　陵</t>
    <rPh sb="0" eb="1">
      <t>ニシ</t>
    </rPh>
    <rPh sb="3" eb="4">
      <t>ミササギ</t>
    </rPh>
    <phoneticPr fontId="2"/>
  </si>
  <si>
    <t>諫 早 東</t>
    <rPh sb="0" eb="1">
      <t>イサミ</t>
    </rPh>
    <rPh sb="2" eb="3">
      <t>ハヤ</t>
    </rPh>
    <rPh sb="4" eb="5">
      <t>ヒガシ</t>
    </rPh>
    <phoneticPr fontId="2"/>
  </si>
  <si>
    <t>諫早農業</t>
    <rPh sb="0" eb="2">
      <t>イサハヤ</t>
    </rPh>
    <rPh sb="2" eb="4">
      <t>ノウギョウ</t>
    </rPh>
    <phoneticPr fontId="2"/>
  </si>
  <si>
    <t>諫早商業</t>
    <rPh sb="0" eb="2">
      <t>イサハヤ</t>
    </rPh>
    <rPh sb="2" eb="4">
      <t>ショウギョウ</t>
    </rPh>
    <phoneticPr fontId="2"/>
  </si>
  <si>
    <t>大　　村</t>
    <rPh sb="0" eb="1">
      <t>ダイ</t>
    </rPh>
    <rPh sb="3" eb="4">
      <t>ムラ</t>
    </rPh>
    <phoneticPr fontId="2"/>
  </si>
  <si>
    <t>大村工業</t>
    <rPh sb="0" eb="2">
      <t>オオムラ</t>
    </rPh>
    <rPh sb="2" eb="4">
      <t>コウギョウ</t>
    </rPh>
    <phoneticPr fontId="2"/>
  </si>
  <si>
    <t>大村城南</t>
    <rPh sb="0" eb="2">
      <t>オオムラ</t>
    </rPh>
    <rPh sb="2" eb="4">
      <t>ジョウナン</t>
    </rPh>
    <phoneticPr fontId="2"/>
  </si>
  <si>
    <t>島原中央</t>
    <rPh sb="0" eb="2">
      <t>シマバラ</t>
    </rPh>
    <rPh sb="2" eb="4">
      <t>チュウオウ</t>
    </rPh>
    <phoneticPr fontId="2"/>
  </si>
  <si>
    <t>鎮西学院</t>
    <rPh sb="0" eb="2">
      <t>チンゼイ</t>
    </rPh>
    <rPh sb="2" eb="4">
      <t>ガクイン</t>
    </rPh>
    <phoneticPr fontId="2"/>
  </si>
  <si>
    <t>長崎日大</t>
    <rPh sb="0" eb="2">
      <t>ナガサキ</t>
    </rPh>
    <rPh sb="2" eb="4">
      <t>ニチダイ</t>
    </rPh>
    <phoneticPr fontId="2"/>
  </si>
  <si>
    <t>創 成 館</t>
    <rPh sb="0" eb="1">
      <t>キズ</t>
    </rPh>
    <rPh sb="2" eb="3">
      <t>シゲル</t>
    </rPh>
    <rPh sb="4" eb="5">
      <t>カン</t>
    </rPh>
    <phoneticPr fontId="2"/>
  </si>
  <si>
    <t>向　　陽</t>
    <rPh sb="0" eb="1">
      <t>ムカイ</t>
    </rPh>
    <rPh sb="3" eb="4">
      <t>ヨウ</t>
    </rPh>
    <phoneticPr fontId="2"/>
  </si>
  <si>
    <t>ろ　　う</t>
  </si>
  <si>
    <t>島原特別支援</t>
    <rPh sb="0" eb="2">
      <t>シマバラ</t>
    </rPh>
    <rPh sb="2" eb="4">
      <t>トクベツ</t>
    </rPh>
    <rPh sb="4" eb="6">
      <t>シエン</t>
    </rPh>
    <phoneticPr fontId="2"/>
  </si>
  <si>
    <t>希望が丘高等特支</t>
    <rPh sb="0" eb="2">
      <t>キボウ</t>
    </rPh>
    <rPh sb="3" eb="4">
      <t>オカ</t>
    </rPh>
    <rPh sb="4" eb="6">
      <t>コウトウ</t>
    </rPh>
    <rPh sb="6" eb="7">
      <t>トク</t>
    </rPh>
    <rPh sb="7" eb="8">
      <t>シ</t>
    </rPh>
    <phoneticPr fontId="2"/>
  </si>
  <si>
    <t>諫早特別支援</t>
    <rPh sb="0" eb="2">
      <t>イサハヤ</t>
    </rPh>
    <rPh sb="2" eb="4">
      <t>トクベツ</t>
    </rPh>
    <rPh sb="4" eb="6">
      <t>シエン</t>
    </rPh>
    <phoneticPr fontId="2"/>
  </si>
  <si>
    <t>虹の原特別支援</t>
    <rPh sb="0" eb="1">
      <t>ニジ</t>
    </rPh>
    <rPh sb="2" eb="3">
      <t>ハラ</t>
    </rPh>
    <rPh sb="3" eb="5">
      <t>トクベツ</t>
    </rPh>
    <rPh sb="5" eb="7">
      <t>シエン</t>
    </rPh>
    <phoneticPr fontId="2"/>
  </si>
  <si>
    <t>島原(定)</t>
    <rPh sb="0" eb="2">
      <t>シマバラ</t>
    </rPh>
    <rPh sb="3" eb="4">
      <t>サダム</t>
    </rPh>
    <phoneticPr fontId="2"/>
  </si>
  <si>
    <t>諫早(定)</t>
    <rPh sb="0" eb="2">
      <t>イサハヤ</t>
    </rPh>
    <rPh sb="3" eb="4">
      <t>サダム</t>
    </rPh>
    <phoneticPr fontId="2"/>
  </si>
  <si>
    <t>大村(定)</t>
    <rPh sb="0" eb="2">
      <t>オオムラ</t>
    </rPh>
    <rPh sb="3" eb="4">
      <t>サダム</t>
    </rPh>
    <phoneticPr fontId="2"/>
  </si>
  <si>
    <t>佐世保南</t>
    <rPh sb="0" eb="3">
      <t>サセボ</t>
    </rPh>
    <rPh sb="3" eb="4">
      <t>ミナミ</t>
    </rPh>
    <phoneticPr fontId="2"/>
  </si>
  <si>
    <t>佐世保北</t>
    <rPh sb="0" eb="3">
      <t>サセボ</t>
    </rPh>
    <rPh sb="3" eb="4">
      <t>キタ</t>
    </rPh>
    <phoneticPr fontId="2"/>
  </si>
  <si>
    <t>佐世保西</t>
    <rPh sb="0" eb="3">
      <t>サセボ</t>
    </rPh>
    <rPh sb="3" eb="4">
      <t>ニシ</t>
    </rPh>
    <phoneticPr fontId="2"/>
  </si>
  <si>
    <t>佐世保工業</t>
    <rPh sb="0" eb="3">
      <t>サセボ</t>
    </rPh>
    <rPh sb="3" eb="5">
      <t>コウギョウ</t>
    </rPh>
    <phoneticPr fontId="2"/>
  </si>
  <si>
    <t>鹿町工業</t>
    <rPh sb="0" eb="2">
      <t>シカマチ</t>
    </rPh>
    <rPh sb="2" eb="4">
      <t>コウギョウ</t>
    </rPh>
    <phoneticPr fontId="2"/>
  </si>
  <si>
    <t>佐世保商業</t>
    <rPh sb="0" eb="3">
      <t>サセボ</t>
    </rPh>
    <rPh sb="3" eb="5">
      <t>ショウギョウ</t>
    </rPh>
    <phoneticPr fontId="2"/>
  </si>
  <si>
    <t>佐世保東翔</t>
    <rPh sb="0" eb="3">
      <t>サセボ</t>
    </rPh>
    <rPh sb="3" eb="4">
      <t>トウ</t>
    </rPh>
    <rPh sb="4" eb="5">
      <t>ショウ</t>
    </rPh>
    <phoneticPr fontId="2"/>
  </si>
  <si>
    <t>佐世保中央</t>
    <rPh sb="0" eb="3">
      <t>サセボ</t>
    </rPh>
    <rPh sb="3" eb="5">
      <t>チュウオウ</t>
    </rPh>
    <phoneticPr fontId="2"/>
  </si>
  <si>
    <t>川　　棚</t>
    <rPh sb="0" eb="1">
      <t>カワ</t>
    </rPh>
    <rPh sb="3" eb="4">
      <t>ダナ</t>
    </rPh>
    <phoneticPr fontId="2"/>
  </si>
  <si>
    <t>波 佐 見</t>
    <rPh sb="0" eb="1">
      <t>ナミ</t>
    </rPh>
    <rPh sb="2" eb="3">
      <t>タスク</t>
    </rPh>
    <rPh sb="4" eb="5">
      <t>ミ</t>
    </rPh>
    <phoneticPr fontId="2"/>
  </si>
  <si>
    <t>清　　峰</t>
    <rPh sb="0" eb="1">
      <t>セイ</t>
    </rPh>
    <rPh sb="3" eb="4">
      <t>ホウ</t>
    </rPh>
    <phoneticPr fontId="2"/>
  </si>
  <si>
    <t>猶 興 館</t>
    <rPh sb="0" eb="1">
      <t>ユウ</t>
    </rPh>
    <rPh sb="2" eb="3">
      <t>コウ</t>
    </rPh>
    <rPh sb="4" eb="5">
      <t>カン</t>
    </rPh>
    <phoneticPr fontId="2"/>
  </si>
  <si>
    <t>北松農業</t>
    <rPh sb="0" eb="2">
      <t>ホクショウ</t>
    </rPh>
    <rPh sb="2" eb="4">
      <t>ノウギョウ</t>
    </rPh>
    <phoneticPr fontId="2"/>
  </si>
  <si>
    <t>平　　戸</t>
    <rPh sb="0" eb="1">
      <t>ヒラ</t>
    </rPh>
    <rPh sb="3" eb="4">
      <t>ト</t>
    </rPh>
    <phoneticPr fontId="2"/>
  </si>
  <si>
    <t>松　　浦</t>
    <rPh sb="0" eb="1">
      <t>マツ</t>
    </rPh>
    <rPh sb="3" eb="4">
      <t>ウラ</t>
    </rPh>
    <phoneticPr fontId="2"/>
  </si>
  <si>
    <t>西海学園</t>
    <rPh sb="0" eb="2">
      <t>サイカイ</t>
    </rPh>
    <rPh sb="2" eb="4">
      <t>ガクエン</t>
    </rPh>
    <phoneticPr fontId="2"/>
  </si>
  <si>
    <t>聖和女子学院</t>
    <rPh sb="0" eb="2">
      <t>セイワ</t>
    </rPh>
    <rPh sb="2" eb="4">
      <t>ジョシ</t>
    </rPh>
    <rPh sb="4" eb="6">
      <t>ガクイン</t>
    </rPh>
    <phoneticPr fontId="2"/>
  </si>
  <si>
    <t>九州文化学園</t>
    <rPh sb="0" eb="2">
      <t>キュウシュウ</t>
    </rPh>
    <rPh sb="2" eb="4">
      <t>ブンカ</t>
    </rPh>
    <rPh sb="4" eb="6">
      <t>ガクエン</t>
    </rPh>
    <phoneticPr fontId="2"/>
  </si>
  <si>
    <t>久田佐世保女子</t>
    <rPh sb="0" eb="2">
      <t>ヒサダ</t>
    </rPh>
    <rPh sb="2" eb="5">
      <t>サセボ</t>
    </rPh>
    <rPh sb="5" eb="7">
      <t>ジョシ</t>
    </rPh>
    <phoneticPr fontId="2"/>
  </si>
  <si>
    <t>佐世保実業</t>
    <rPh sb="0" eb="3">
      <t>サセボ</t>
    </rPh>
    <rPh sb="3" eb="5">
      <t>ジツギョウ</t>
    </rPh>
    <phoneticPr fontId="2"/>
  </si>
  <si>
    <t>佐世保高専</t>
    <rPh sb="0" eb="3">
      <t>サセボ</t>
    </rPh>
    <rPh sb="3" eb="5">
      <t>コウセン</t>
    </rPh>
    <phoneticPr fontId="2"/>
  </si>
  <si>
    <t>佐世保特別支援</t>
    <rPh sb="0" eb="3">
      <t>サセボ</t>
    </rPh>
    <rPh sb="3" eb="5">
      <t>トクベツ</t>
    </rPh>
    <rPh sb="5" eb="7">
      <t>シエン</t>
    </rPh>
    <phoneticPr fontId="2"/>
  </si>
  <si>
    <t>桜が丘特別支援</t>
    <rPh sb="0" eb="1">
      <t>サクラ</t>
    </rPh>
    <rPh sb="2" eb="3">
      <t>オカ</t>
    </rPh>
    <rPh sb="3" eb="5">
      <t>トクベツ</t>
    </rPh>
    <rPh sb="5" eb="7">
      <t>シエン</t>
    </rPh>
    <phoneticPr fontId="2"/>
  </si>
  <si>
    <t>川棚特別支援</t>
    <rPh sb="0" eb="2">
      <t>カワタナ</t>
    </rPh>
    <rPh sb="2" eb="4">
      <t>トクベツ</t>
    </rPh>
    <rPh sb="4" eb="6">
      <t>シエン</t>
    </rPh>
    <phoneticPr fontId="2"/>
  </si>
  <si>
    <t>佐世保工(定)</t>
    <rPh sb="0" eb="3">
      <t>サセボ</t>
    </rPh>
    <rPh sb="3" eb="4">
      <t>コウ</t>
    </rPh>
    <rPh sb="5" eb="6">
      <t>サダム</t>
    </rPh>
    <phoneticPr fontId="2"/>
  </si>
  <si>
    <t>佐特支 北松分</t>
    <rPh sb="0" eb="1">
      <t>タスク</t>
    </rPh>
    <rPh sb="1" eb="2">
      <t>トク</t>
    </rPh>
    <rPh sb="2" eb="3">
      <t>シ</t>
    </rPh>
    <rPh sb="4" eb="6">
      <t>ホクショウ</t>
    </rPh>
    <rPh sb="6" eb="7">
      <t>ブン</t>
    </rPh>
    <phoneticPr fontId="4"/>
  </si>
  <si>
    <t>×</t>
  </si>
  <si>
    <t>日本の文化をテーマにしたイラストレーション</t>
    <rPh sb="0" eb="2">
      <t>ニホン</t>
    </rPh>
    <rPh sb="3" eb="5">
      <t>ブンk</t>
    </rPh>
    <rPh sb="5" eb="9">
      <t>ナt</t>
    </rPh>
    <phoneticPr fontId="4"/>
  </si>
  <si>
    <t>部  門　名</t>
    <rPh sb="5" eb="6">
      <t>メイ</t>
    </rPh>
    <phoneticPr fontId="4"/>
  </si>
  <si>
    <t>59秒</t>
    <rPh sb="2" eb="3">
      <t>ビョ</t>
    </rPh>
    <phoneticPr fontId="4"/>
  </si>
  <si>
    <t>学校名</t>
    <rPh sb="0" eb="3">
      <t>ガッコ</t>
    </rPh>
    <phoneticPr fontId="4"/>
  </si>
  <si>
    <t>学校名を記入</t>
    <rPh sb="0" eb="3">
      <t>ガッコ</t>
    </rPh>
    <rPh sb="4" eb="6">
      <t>キニュ</t>
    </rPh>
    <phoneticPr fontId="4"/>
  </si>
  <si>
    <t>令和５年度　長崎県高等学校総合文化祭【美術部門】　出品申込表</t>
    <rPh sb="0" eb="2">
      <t>レイワ</t>
    </rPh>
    <rPh sb="19" eb="21">
      <t>ビジュツ</t>
    </rPh>
    <rPh sb="21" eb="23">
      <t>ブモン</t>
    </rPh>
    <phoneticPr fontId="5"/>
  </si>
  <si>
    <t>【記入順】絵画→デザイン→彫刻→工芸→現代アート／３年→２年→１年→専攻</t>
    <rPh sb="1" eb="3">
      <t>キニュウ</t>
    </rPh>
    <rPh sb="3" eb="4">
      <t xml:space="preserve">ジュン </t>
    </rPh>
    <rPh sb="5" eb="7">
      <t>カイガ</t>
    </rPh>
    <rPh sb="13" eb="15">
      <t>チョウコク</t>
    </rPh>
    <rPh sb="16" eb="18">
      <t>コウゲイ</t>
    </rPh>
    <rPh sb="19" eb="21">
      <t>ゲンダイ</t>
    </rPh>
    <rPh sb="26" eb="27">
      <t>ネン</t>
    </rPh>
    <rPh sb="29" eb="30">
      <t>ネン</t>
    </rPh>
    <rPh sb="32" eb="33">
      <t>ネン</t>
    </rPh>
    <rPh sb="34" eb="36">
      <t>センコウ</t>
    </rPh>
    <phoneticPr fontId="5"/>
  </si>
  <si>
    <t>●●●●</t>
    <phoneticPr fontId="4"/>
  </si>
  <si>
    <t>長崎市岩屋町41-22</t>
  </si>
  <si>
    <t>095-856-0115</t>
  </si>
  <si>
    <t>水田　竜太</t>
    <rPh sb="0" eb="2">
      <t xml:space="preserve">ミズタ </t>
    </rPh>
    <rPh sb="3" eb="5">
      <t xml:space="preserve">リュウタ </t>
    </rPh>
    <phoneticPr fontId="4"/>
  </si>
  <si>
    <t>090-●●●●-●●●●</t>
    <phoneticPr fontId="4"/>
  </si>
  <si>
    <t>→取扱店名：●●●●●／℡●●●-●●●●-●●●●</t>
    <phoneticPr fontId="5"/>
  </si>
  <si>
    <t>環境保護ポスター</t>
    <rPh sb="0" eb="4">
      <t xml:space="preserve">カンキョウホゴ </t>
    </rPh>
    <phoneticPr fontId="4"/>
  </si>
  <si>
    <t>森は生きている</t>
    <rPh sb="0" eb="1">
      <t xml:space="preserve">モリ </t>
    </rPh>
    <phoneticPr fontId="4"/>
  </si>
  <si>
    <t>いわや　いちろう</t>
    <phoneticPr fontId="4"/>
  </si>
  <si>
    <t>岩屋　一郎</t>
    <rPh sb="0" eb="2">
      <t xml:space="preserve">イワヤ </t>
    </rPh>
    <rPh sb="3" eb="5">
      <t xml:space="preserve">イチロウ </t>
    </rPh>
    <phoneticPr fontId="4"/>
  </si>
  <si>
    <t>●●　●●●</t>
    <phoneticPr fontId="4"/>
  </si>
  <si>
    <t>●●　●●</t>
    <phoneticPr fontId="4"/>
  </si>
  <si>
    <t>●●●　●●●</t>
    <phoneticPr fontId="4"/>
  </si>
  <si>
    <t>●　●●●</t>
    <phoneticPr fontId="4"/>
  </si>
  <si>
    <t>●●●　●●</t>
    <phoneticPr fontId="4"/>
  </si>
  <si>
    <t>●●　●●●●</t>
    <phoneticPr fontId="4"/>
  </si>
  <si>
    <t>●●●　●●●●●</t>
    <phoneticPr fontId="4"/>
  </si>
  <si>
    <t>●●●●●●●</t>
    <phoneticPr fontId="4"/>
  </si>
  <si>
    <t>●●●</t>
    <phoneticPr fontId="4"/>
  </si>
  <si>
    <t>●●</t>
    <phoneticPr fontId="4"/>
  </si>
  <si>
    <t>●●●●●●</t>
    <phoneticPr fontId="4"/>
  </si>
  <si>
    <t>●●●●●</t>
    <phoneticPr fontId="4"/>
  </si>
  <si>
    <r>
      <t>令和５年度　長崎県高等学校総合文化祭【美術部門】　出品申込表</t>
    </r>
    <r>
      <rPr>
        <sz val="28"/>
        <color rgb="FFFF0000"/>
        <rFont val="游ゴシック Bold"/>
        <charset val="128"/>
      </rPr>
      <t>［記入例］</t>
    </r>
    <rPh sb="0" eb="2">
      <t>レイワ</t>
    </rPh>
    <rPh sb="19" eb="21">
      <t>ビジュツ</t>
    </rPh>
    <rPh sb="21" eb="23">
      <t>ブモン</t>
    </rPh>
    <rPh sb="31" eb="34">
      <t xml:space="preserve">キニュウレイ </t>
    </rPh>
    <phoneticPr fontId="5"/>
  </si>
  <si>
    <t>→取扱店名：　 　　 　　   　　　　　　　　　　　／℡    　　-　 　　-　　 　</t>
    <phoneticPr fontId="5"/>
  </si>
  <si>
    <t xml:space="preserve">   　    -   　　　-   　    </t>
    <phoneticPr fontId="4"/>
  </si>
  <si>
    <r>
      <rPr>
        <b/>
        <u/>
        <sz val="12"/>
        <color rgb="FFFF0000"/>
        <rFont val="Segoe UI Symbol"/>
        <family val="2"/>
      </rPr>
      <t>⚠</t>
    </r>
    <r>
      <rPr>
        <b/>
        <u/>
        <sz val="12"/>
        <color rgb="FFFF0000"/>
        <rFont val="游ゴシック Bold"/>
        <charset val="128"/>
      </rPr>
      <t>注意事項</t>
    </r>
    <r>
      <rPr>
        <sz val="10.5"/>
        <rFont val="ＤＦ平成ゴシック体W5"/>
        <family val="3"/>
        <charset val="128"/>
      </rPr>
      <t xml:space="preserve">
</t>
    </r>
    <r>
      <rPr>
        <sz val="10.5"/>
        <rFont val="Segoe UI Symbol"/>
        <family val="3"/>
      </rPr>
      <t>◎</t>
    </r>
    <r>
      <rPr>
        <sz val="10.5"/>
        <rFont val="ＤＦ平成ゴシック体W5"/>
        <family val="3"/>
        <charset val="128"/>
      </rPr>
      <t>Excelにて入力し、フォルダに</t>
    </r>
    <r>
      <rPr>
        <b/>
        <u/>
        <sz val="10.5"/>
        <color rgb="FFFF0000"/>
        <rFont val="ＤＦ平成ゴシック体W5"/>
        <family val="3"/>
        <charset val="128"/>
      </rPr>
      <t>学校番号</t>
    </r>
    <r>
      <rPr>
        <sz val="10.5"/>
        <rFont val="ＤＦ平成ゴシック体W5"/>
        <family val="3"/>
        <charset val="128"/>
      </rPr>
      <t>と</t>
    </r>
    <r>
      <rPr>
        <b/>
        <u/>
        <sz val="10.5"/>
        <color rgb="FFFF0000"/>
        <rFont val="ＤＦ平成ゴシック体W5"/>
        <family val="3"/>
        <charset val="128"/>
      </rPr>
      <t>学校名</t>
    </r>
    <r>
      <rPr>
        <sz val="10.5"/>
        <rFont val="ＤＦ平成ゴシック体W5"/>
        <family val="3"/>
        <charset val="128"/>
      </rPr>
      <t>を記載して</t>
    </r>
    <r>
      <rPr>
        <b/>
        <sz val="10.5"/>
        <rFont val="ＤＦ平成ゴシック体W5"/>
        <family val="3"/>
        <charset val="128"/>
      </rPr>
      <t>USBフラッシュメモリ</t>
    </r>
    <r>
      <rPr>
        <sz val="10.5"/>
        <rFont val="ＤＦ平成ゴシック体W5"/>
        <family val="3"/>
        <charset val="128"/>
      </rPr>
      <t xml:space="preserve">に保存し、受付時に提出
</t>
    </r>
    <r>
      <rPr>
        <sz val="10.5"/>
        <rFont val="Segoe UI Symbol"/>
        <family val="3"/>
      </rPr>
      <t>◎</t>
    </r>
    <r>
      <rPr>
        <sz val="10.5"/>
        <rFont val="ＤＦ平成ゴシック体W5"/>
        <family val="3"/>
        <charset val="128"/>
      </rPr>
      <t>この出品申込表を</t>
    </r>
    <r>
      <rPr>
        <b/>
        <sz val="10.5"/>
        <color rgb="FFFF0000"/>
        <rFont val="ＤＦ平成ゴシック体W5"/>
        <family val="3"/>
        <charset val="128"/>
      </rPr>
      <t>６</t>
    </r>
    <r>
      <rPr>
        <sz val="10.5"/>
        <color rgb="FFFF0000"/>
        <rFont val="ＤＦ平成ゴシック体W5"/>
        <family val="3"/>
        <charset val="128"/>
      </rPr>
      <t>枚</t>
    </r>
    <r>
      <rPr>
        <sz val="10.5"/>
        <rFont val="ＤＦ平成ゴシック体W5"/>
        <family val="3"/>
        <charset val="128"/>
      </rPr>
      <t xml:space="preserve">コピーして提出（地区一括搬入の場合は７枚）
</t>
    </r>
    <r>
      <rPr>
        <sz val="10.5"/>
        <rFont val="Segoe UI Symbol"/>
        <family val="3"/>
      </rPr>
      <t>◎</t>
    </r>
    <r>
      <rPr>
        <sz val="10.5"/>
        <color indexed="30"/>
        <rFont val="ＤＦ平成ゴシック体W5"/>
        <family val="3"/>
        <charset val="128"/>
      </rPr>
      <t>受付整理・受付番号・出品数・作品受付番号</t>
    </r>
    <r>
      <rPr>
        <sz val="10.5"/>
        <rFont val="ＤＦ平成ゴシック体W5"/>
        <family val="3"/>
        <charset val="128"/>
      </rPr>
      <t xml:space="preserve">の欄以外は指示に従って入力
</t>
    </r>
    <r>
      <rPr>
        <sz val="10.5"/>
        <rFont val="Segoe UI Symbol"/>
        <family val="3"/>
      </rPr>
      <t>◎</t>
    </r>
    <r>
      <rPr>
        <sz val="10.5"/>
        <color indexed="30"/>
        <rFont val="ＤＦ平成ゴシック体W5"/>
        <family val="3"/>
        <charset val="128"/>
      </rPr>
      <t>部門・各部門種別・学年</t>
    </r>
    <r>
      <rPr>
        <sz val="10.5"/>
        <rFont val="ＤＦ平成ゴシック体W5"/>
        <family val="3"/>
        <charset val="128"/>
      </rPr>
      <t>はリストより選択</t>
    </r>
    <r>
      <rPr>
        <sz val="10.5"/>
        <color rgb="FFFF0000"/>
        <rFont val="ＤＦ平成ゴシック体W5"/>
        <family val="3"/>
        <charset val="128"/>
      </rPr>
      <t>（</t>
    </r>
    <r>
      <rPr>
        <u/>
        <sz val="10.5"/>
        <color rgb="FFFF0000"/>
        <rFont val="ＤＦ平成ゴシック体W5"/>
        <family val="3"/>
        <charset val="128"/>
      </rPr>
      <t>〃</t>
    </r>
    <r>
      <rPr>
        <sz val="10.5"/>
        <color rgb="FFFF0000"/>
        <rFont val="ＤＦ平成ゴシック体W5"/>
        <family val="3"/>
        <charset val="128"/>
      </rPr>
      <t>・</t>
    </r>
    <r>
      <rPr>
        <u/>
        <sz val="10.5"/>
        <color rgb="FFFF0000"/>
        <rFont val="ＤＦ平成ゴシック体W5"/>
        <family val="3"/>
        <charset val="128"/>
      </rPr>
      <t>同</t>
    </r>
    <r>
      <rPr>
        <sz val="10.5"/>
        <color rgb="FFFF0000"/>
        <rFont val="ＤＦ平成ゴシック体W5"/>
        <family val="3"/>
        <charset val="128"/>
      </rPr>
      <t>・</t>
    </r>
    <r>
      <rPr>
        <u/>
        <sz val="10.5"/>
        <color rgb="FFFF0000"/>
        <rFont val="ＤＦ平成ゴシック体W5"/>
        <family val="3"/>
        <charset val="128"/>
      </rPr>
      <t>々</t>
    </r>
    <r>
      <rPr>
        <sz val="10.5"/>
        <color rgb="FFFF0000"/>
        <rFont val="ＤＦ平成ゴシック体W5"/>
        <family val="3"/>
        <charset val="128"/>
      </rPr>
      <t>は使用しない）</t>
    </r>
    <r>
      <rPr>
        <sz val="10.5"/>
        <color indexed="10"/>
        <rFont val="ＤＦ平成ゴシック体W5"/>
        <family val="3"/>
        <charset val="128"/>
      </rPr>
      <t xml:space="preserve">
</t>
    </r>
    <r>
      <rPr>
        <sz val="10.5"/>
        <rFont val="Segoe UI Symbol"/>
        <family val="3"/>
      </rPr>
      <t>◎</t>
    </r>
    <r>
      <rPr>
        <sz val="10.5"/>
        <color rgb="FF0070C0"/>
        <rFont val="ＤＦ平成ゴシック体W5"/>
        <family val="3"/>
        <charset val="128"/>
      </rPr>
      <t>大きさ</t>
    </r>
    <r>
      <rPr>
        <sz val="10.5"/>
        <rFont val="ＤＦ平成ゴシック体W5"/>
        <family val="3"/>
        <charset val="128"/>
      </rPr>
      <t>はリストにある場合は選択しそれ以外は入力</t>
    </r>
    <r>
      <rPr>
        <sz val="10.5"/>
        <color rgb="FFFF0000"/>
        <rFont val="ＤＦ平成ゴシック体W5"/>
        <family val="3"/>
        <charset val="128"/>
      </rPr>
      <t>（単位は</t>
    </r>
    <r>
      <rPr>
        <b/>
        <sz val="10.5"/>
        <color rgb="FFFF0000"/>
        <rFont val="ＤＦ平成ゴシック体W5"/>
        <family val="3"/>
        <charset val="128"/>
      </rPr>
      <t>㎝</t>
    </r>
    <r>
      <rPr>
        <sz val="10.5"/>
        <color rgb="FFFF0000"/>
        <rFont val="ＤＦ平成ゴシック体W5"/>
        <family val="3"/>
        <charset val="128"/>
      </rPr>
      <t>で、㎝は入力しない　</t>
    </r>
    <r>
      <rPr>
        <u/>
        <sz val="10.5"/>
        <color rgb="FFFF0000"/>
        <rFont val="ＤＦ平成ゴシック体W5"/>
        <family val="3"/>
        <charset val="128"/>
      </rPr>
      <t>縦×横×高さ</t>
    </r>
    <r>
      <rPr>
        <sz val="10.5"/>
        <color rgb="FFFF0000"/>
        <rFont val="ＤＦ平成ゴシック体W5"/>
        <family val="3"/>
        <charset val="128"/>
      </rPr>
      <t>の順）</t>
    </r>
    <r>
      <rPr>
        <sz val="10.5"/>
        <color indexed="10"/>
        <rFont val="ＤＦ平成ゴシック体W5"/>
        <family val="3"/>
        <charset val="128"/>
      </rPr>
      <t xml:space="preserve">
</t>
    </r>
    <r>
      <rPr>
        <sz val="10.5"/>
        <rFont val="Segoe UI Symbol"/>
        <family val="3"/>
      </rPr>
      <t>◎</t>
    </r>
    <r>
      <rPr>
        <sz val="10.5"/>
        <rFont val="ＤＦ平成ゴシック体W5"/>
        <family val="3"/>
        <charset val="128"/>
      </rPr>
      <t>映像は</t>
    </r>
    <r>
      <rPr>
        <sz val="10.5"/>
        <color rgb="FF0070C0"/>
        <rFont val="ＤＦ平成ゴシック体W5"/>
        <family val="3"/>
        <charset val="128"/>
      </rPr>
      <t>大きさ</t>
    </r>
    <r>
      <rPr>
        <sz val="10.5"/>
        <rFont val="ＤＦ平成ゴシック体W5"/>
        <family val="3"/>
        <charset val="128"/>
      </rPr>
      <t>の欄に時間を</t>
    </r>
    <r>
      <rPr>
        <u/>
        <sz val="10.5"/>
        <color rgb="FFFF0000"/>
        <rFont val="ＤＦ平成ゴシック体W5"/>
        <family val="3"/>
        <charset val="128"/>
      </rPr>
      <t>1</t>
    </r>
    <r>
      <rPr>
        <b/>
        <u/>
        <sz val="10.5"/>
        <color rgb="FFFF0000"/>
        <rFont val="ＤＦ平成ゴシック体W5"/>
        <family val="3"/>
        <charset val="128"/>
      </rPr>
      <t>分</t>
    </r>
    <r>
      <rPr>
        <sz val="10.5"/>
        <rFont val="ＤＦ平成ゴシック体W5"/>
        <family val="3"/>
        <charset val="128"/>
      </rPr>
      <t>または</t>
    </r>
    <r>
      <rPr>
        <u/>
        <sz val="10.5"/>
        <color rgb="FFFF0000"/>
        <rFont val="Segoe UI Symbol"/>
        <family val="3"/>
      </rPr>
      <t>◯</t>
    </r>
    <r>
      <rPr>
        <b/>
        <u/>
        <sz val="10.5"/>
        <color rgb="FFFF0000"/>
        <rFont val="ＤＦ平成ゴシック体W5"/>
        <family val="3"/>
        <charset val="128"/>
      </rPr>
      <t>秒</t>
    </r>
    <r>
      <rPr>
        <sz val="10.5"/>
        <color rgb="FFFF0000"/>
        <rFont val="ＤＦ平成ゴシック体W5"/>
        <family val="3"/>
        <charset val="128"/>
      </rPr>
      <t>（数字は半角）</t>
    </r>
    <r>
      <rPr>
        <sz val="10.5"/>
        <rFont val="ＤＦ平成ゴシック体W5"/>
        <family val="3"/>
        <charset val="128"/>
      </rPr>
      <t>で</t>
    </r>
    <r>
      <rPr>
        <sz val="10.5"/>
        <color rgb="FFFF0000"/>
        <rFont val="ＤＦ平成ゴシック体W5"/>
        <family val="3"/>
        <charset val="128"/>
      </rPr>
      <t>単位も含め</t>
    </r>
    <r>
      <rPr>
        <sz val="10.5"/>
        <rFont val="ＤＦ平成ゴシック体W5"/>
        <family val="3"/>
        <charset val="128"/>
      </rPr>
      <t>入力</t>
    </r>
    <r>
      <rPr>
        <sz val="10.5"/>
        <color indexed="10"/>
        <rFont val="ＤＦ平成ゴシック体W5"/>
        <family val="3"/>
        <charset val="128"/>
      </rPr>
      <t xml:space="preserve">
</t>
    </r>
    <r>
      <rPr>
        <sz val="10.5"/>
        <rFont val="Segoe UI Symbol"/>
        <family val="3"/>
      </rPr>
      <t>◎</t>
    </r>
    <r>
      <rPr>
        <sz val="10.5"/>
        <rFont val="ＤＦ平成ゴシック体W5"/>
        <family val="3"/>
        <charset val="128"/>
      </rPr>
      <t>総出品数は</t>
    </r>
    <r>
      <rPr>
        <b/>
        <sz val="10.5"/>
        <color rgb="FFFF0000"/>
        <rFont val="ＤＦ平成ゴシック体W5"/>
        <family val="3"/>
        <charset val="128"/>
      </rPr>
      <t>３０</t>
    </r>
    <r>
      <rPr>
        <sz val="10.5"/>
        <color rgb="FFFF0000"/>
        <rFont val="ＤＦ平成ゴシック体W5"/>
        <family val="3"/>
        <charset val="128"/>
      </rPr>
      <t>点以内</t>
    </r>
    <r>
      <rPr>
        <sz val="10.5"/>
        <rFont val="ＤＦ平成ゴシック体W5"/>
        <family val="3"/>
        <charset val="128"/>
      </rPr>
      <t xml:space="preserve">
</t>
    </r>
    <r>
      <rPr>
        <sz val="10.5"/>
        <rFont val="Segoe UI Symbol"/>
        <family val="3"/>
      </rPr>
      <t>◎</t>
    </r>
    <r>
      <rPr>
        <sz val="10.5"/>
        <color rgb="FF0070C0"/>
        <rFont val="ＤＦ平成ゴシック体W5"/>
        <family val="3"/>
        <charset val="128"/>
      </rPr>
      <t>九州大会参加</t>
    </r>
    <r>
      <rPr>
        <sz val="10.5"/>
        <rFont val="ＤＦ平成ゴシック体W5"/>
        <family val="3"/>
        <charset val="128"/>
      </rPr>
      <t>の欄は選出された場合の参加の可否を全生徒分入力（参加可能「</t>
    </r>
    <r>
      <rPr>
        <sz val="10.5"/>
        <rFont val="Segoe UI Symbol"/>
        <family val="3"/>
      </rPr>
      <t>○</t>
    </r>
    <r>
      <rPr>
        <sz val="10.5"/>
        <rFont val="ＤＦ平成ゴシック体W5"/>
        <family val="3"/>
        <charset val="128"/>
      </rPr>
      <t>」、参加不可「×」）
　〈参考〉第７回全九州高等学校総合文化祭（大分大会）：</t>
    </r>
    <r>
      <rPr>
        <b/>
        <u/>
        <sz val="10.5"/>
        <rFont val="ＤＦ平成ゴシック体W5"/>
        <family val="3"/>
        <charset val="128"/>
      </rPr>
      <t>令和５年12月８日(金)～10日(日)</t>
    </r>
    <r>
      <rPr>
        <sz val="10.5"/>
        <rFont val="ＤＦ平成ゴシック体W5"/>
        <family val="3"/>
        <charset val="128"/>
      </rPr>
      <t xml:space="preserve">
　※九州大会参加は、受験、修学旅行の日程、遠征費などの問題を十分考慮すること</t>
    </r>
    <r>
      <rPr>
        <sz val="10.5"/>
        <color rgb="FFFF0000"/>
        <rFont val="ＤＦ平成ゴシック体W5"/>
        <family val="3"/>
        <charset val="128"/>
      </rPr>
      <t>（生徒本人に必ず確認）</t>
    </r>
    <rPh sb="30" eb="32">
      <t>ウケツケ</t>
    </rPh>
    <rPh sb="32" eb="33">
      <t>ジ</t>
    </rPh>
    <rPh sb="34" eb="36">
      <t>テイシュツ</t>
    </rPh>
    <rPh sb="44" eb="45">
      <t>ガッコウ</t>
    </rPh>
    <rPh sb="45" eb="47">
      <t>バンゴウ</t>
    </rPh>
    <rPh sb="48" eb="50">
      <t xml:space="preserve">ホゾンシ </t>
    </rPh>
    <rPh sb="52" eb="55">
      <t>ガッコウメイ</t>
    </rPh>
    <rPh sb="56" eb="58">
      <t>キサイ</t>
    </rPh>
    <rPh sb="106" eb="108">
      <t>サクヒン</t>
    </rPh>
    <rPh sb="108" eb="110">
      <t>ウケツケ</t>
    </rPh>
    <rPh sb="110" eb="112">
      <t>バンゴウ</t>
    </rPh>
    <rPh sb="117" eb="119">
      <t>シジ</t>
    </rPh>
    <rPh sb="120" eb="121">
      <t>シタガ</t>
    </rPh>
    <rPh sb="130" eb="133">
      <t>カクブモン</t>
    </rPh>
    <rPh sb="133" eb="135">
      <t>シュベツ</t>
    </rPh>
    <rPh sb="194" eb="196">
      <t xml:space="preserve">ニュウリョク </t>
    </rPh>
    <rPh sb="199" eb="200">
      <t>タテ</t>
    </rPh>
    <rPh sb="201" eb="202">
      <t>ヨコ</t>
    </rPh>
    <rPh sb="203" eb="204">
      <t>タカ</t>
    </rPh>
    <rPh sb="207" eb="208">
      <t xml:space="preserve">ジュン </t>
    </rPh>
    <rPh sb="210" eb="213">
      <t>エイゾ</t>
    </rPh>
    <rPh sb="217" eb="219">
      <t>ランン</t>
    </rPh>
    <rPh sb="219" eb="222">
      <t>ジカン</t>
    </rPh>
    <rPh sb="228" eb="229">
      <t>ビョ</t>
    </rPh>
    <rPh sb="231" eb="233">
      <t xml:space="preserve">スウジハ </t>
    </rPh>
    <rPh sb="234" eb="236">
      <t xml:space="preserve">ハンカク </t>
    </rPh>
    <rPh sb="237" eb="245">
      <t>キニュ</t>
    </rPh>
    <rPh sb="254" eb="256">
      <t>イナイ</t>
    </rPh>
    <rPh sb="268" eb="270">
      <t xml:space="preserve">センシュツサレタッバイノ </t>
    </rPh>
    <rPh sb="273" eb="275">
      <t xml:space="preserve">バアイノ </t>
    </rPh>
    <rPh sb="279" eb="281">
      <t xml:space="preserve">カヒ </t>
    </rPh>
    <rPh sb="285" eb="286">
      <t xml:space="preserve">ブン </t>
    </rPh>
    <rPh sb="286" eb="290">
      <t xml:space="preserve">セイトホンニン </t>
    </rPh>
    <rPh sb="291" eb="293">
      <t xml:space="preserve">カクニンシタウエデ </t>
    </rPh>
    <rPh sb="297" eb="299">
      <t xml:space="preserve">ニュウリョク </t>
    </rPh>
    <rPh sb="302" eb="304">
      <t xml:space="preserve">カノウ </t>
    </rPh>
    <rPh sb="310" eb="312">
      <t xml:space="preserve">フカ </t>
    </rPh>
    <rPh sb="336" eb="337">
      <t>ナガサk</t>
    </rPh>
    <rPh sb="338" eb="342">
      <t xml:space="preserve">オオイタタイカイ </t>
    </rPh>
    <rPh sb="397" eb="398">
      <t xml:space="preserve">カナラズ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</si>
</sst>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_);[Red]\(0\)"/>
  </numFmts>
  <fonts count="55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12"/>
      <name val="ＤＦ平成ゴシック体W5"/>
      <family val="3"/>
      <charset val="128"/>
    </font>
    <font>
      <sz val="12"/>
      <name val="Osaka"/>
      <family val="2"/>
      <charset val="128"/>
    </font>
    <font>
      <sz val="6"/>
      <name val="ＭＳ Ｐゴシック"/>
      <family val="2"/>
      <charset val="128"/>
    </font>
    <font>
      <sz val="6"/>
      <name val="Osaka"/>
      <family val="2"/>
      <charset val="128"/>
    </font>
    <font>
      <sz val="11"/>
      <name val="ＤＦ平成ゴシック体W5"/>
      <family val="3"/>
      <charset val="128"/>
    </font>
    <font>
      <sz val="11"/>
      <name val="ＭＳ ゴシック"/>
      <family val="2"/>
      <charset val="128"/>
    </font>
    <font>
      <sz val="20"/>
      <name val="ＭＳ Ｐゴシック"/>
      <family val="2"/>
      <charset val="128"/>
    </font>
    <font>
      <sz val="24"/>
      <name val="ＭＳ ゴシック"/>
      <family val="2"/>
      <charset val="128"/>
    </font>
    <font>
      <sz val="24"/>
      <name val="ＭＳ Ｐゴシック"/>
      <family val="2"/>
      <charset val="128"/>
    </font>
    <font>
      <sz val="20"/>
      <name val="ＭＳ ゴシック"/>
      <family val="2"/>
      <charset val="128"/>
    </font>
    <font>
      <b/>
      <sz val="20"/>
      <name val="ＭＳ ゴシック"/>
      <family val="2"/>
      <charset val="128"/>
    </font>
    <font>
      <sz val="16"/>
      <name val="ＭＳ ゴシック"/>
      <family val="2"/>
      <charset val="128"/>
    </font>
    <font>
      <sz val="12"/>
      <name val="游ゴシック Medium"/>
      <family val="3"/>
      <charset val="128"/>
    </font>
    <font>
      <sz val="20"/>
      <name val="游ゴシック Medium"/>
      <family val="3"/>
      <charset val="128"/>
    </font>
    <font>
      <sz val="16"/>
      <name val="游ゴシック Medium"/>
      <family val="3"/>
      <charset val="128"/>
    </font>
    <font>
      <sz val="11"/>
      <name val="游ゴシック Medium"/>
      <family val="3"/>
      <charset val="128"/>
    </font>
    <font>
      <sz val="32"/>
      <name val="游ゴシック Medium"/>
      <family val="3"/>
      <charset val="128"/>
    </font>
    <font>
      <sz val="32"/>
      <name val="ＤＦ平成ゴシック体W5"/>
      <family val="3"/>
      <charset val="128"/>
    </font>
    <font>
      <sz val="28"/>
      <name val="游ゴシック Bold"/>
      <family val="3"/>
      <charset val="128"/>
    </font>
    <font>
      <sz val="28"/>
      <color rgb="FFFF0000"/>
      <name val="游ゴシック Bold"/>
      <charset val="128"/>
    </font>
    <font>
      <sz val="11"/>
      <name val="BIZ UDゴシック"/>
      <family val="3"/>
      <charset val="128"/>
    </font>
    <font>
      <sz val="10.5"/>
      <name val="ＤＦ平成ゴシック体W5"/>
      <family val="3"/>
      <charset val="128"/>
    </font>
    <font>
      <b/>
      <u/>
      <sz val="10.5"/>
      <color rgb="FFFF0000"/>
      <name val="ＤＦ平成ゴシック体W5"/>
      <family val="3"/>
      <charset val="128"/>
    </font>
    <font>
      <b/>
      <sz val="10.5"/>
      <name val="ＤＦ平成ゴシック体W5"/>
      <family val="3"/>
      <charset val="128"/>
    </font>
    <font>
      <b/>
      <sz val="10.5"/>
      <color rgb="FFFF0000"/>
      <name val="ＤＦ平成ゴシック体W5"/>
      <family val="3"/>
      <charset val="128"/>
    </font>
    <font>
      <sz val="10.5"/>
      <color rgb="FFFF0000"/>
      <name val="ＤＦ平成ゴシック体W5"/>
      <family val="3"/>
      <charset val="128"/>
    </font>
    <font>
      <sz val="10.5"/>
      <color indexed="30"/>
      <name val="ＤＦ平成ゴシック体W5"/>
      <family val="3"/>
      <charset val="128"/>
    </font>
    <font>
      <u/>
      <sz val="10.5"/>
      <color rgb="FFFF0000"/>
      <name val="ＤＦ平成ゴシック体W5"/>
      <family val="3"/>
      <charset val="128"/>
    </font>
    <font>
      <sz val="10.5"/>
      <color indexed="10"/>
      <name val="ＤＦ平成ゴシック体W5"/>
      <family val="3"/>
      <charset val="128"/>
    </font>
    <font>
      <sz val="10.5"/>
      <color rgb="FF0070C0"/>
      <name val="ＤＦ平成ゴシック体W5"/>
      <family val="3"/>
      <charset val="128"/>
    </font>
    <font>
      <b/>
      <u/>
      <sz val="10.5"/>
      <name val="ＤＦ平成ゴシック体W5"/>
      <family val="3"/>
      <charset val="128"/>
    </font>
    <font>
      <b/>
      <sz val="12"/>
      <color theme="0"/>
      <name val="游ゴシック Bold"/>
      <charset val="128"/>
    </font>
    <font>
      <b/>
      <sz val="11"/>
      <color theme="0"/>
      <name val="游ゴシック Bold"/>
      <charset val="128"/>
    </font>
    <font>
      <b/>
      <sz val="14"/>
      <color theme="0"/>
      <name val="游ゴシック Bold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b/>
      <sz val="26"/>
      <name val="游ゴシック Medium"/>
      <family val="3"/>
      <charset val="128"/>
    </font>
    <font>
      <b/>
      <sz val="10"/>
      <color theme="0"/>
      <name val="游ゴシック Bold"/>
      <charset val="128"/>
    </font>
    <font>
      <b/>
      <sz val="10"/>
      <name val="游ゴシック Bold"/>
      <charset val="128"/>
    </font>
    <font>
      <b/>
      <sz val="11"/>
      <name val="游ゴシック Bold"/>
      <charset val="128"/>
    </font>
    <font>
      <b/>
      <sz val="26"/>
      <name val="游ゴシック Bold"/>
      <charset val="128"/>
    </font>
    <font>
      <b/>
      <sz val="22"/>
      <name val="游ゴシック Bold"/>
      <charset val="128"/>
    </font>
    <font>
      <sz val="10.5"/>
      <name val="Segoe UI Symbol"/>
      <family val="3"/>
    </font>
    <font>
      <u/>
      <sz val="10.5"/>
      <color rgb="FFFF0000"/>
      <name val="Segoe UI Symbol"/>
      <family val="3"/>
    </font>
    <font>
      <sz val="10.5"/>
      <name val="ＤＦ平成ゴシック体W5"/>
      <family val="2"/>
      <charset val="128"/>
    </font>
    <font>
      <b/>
      <u/>
      <sz val="12"/>
      <color rgb="FFFF0000"/>
      <name val="Segoe UI Symbol"/>
      <family val="2"/>
    </font>
    <font>
      <b/>
      <u/>
      <sz val="12"/>
      <color rgb="FFFF0000"/>
      <name val="游ゴシック Bold"/>
      <charset val="128"/>
    </font>
    <font>
      <b/>
      <sz val="9"/>
      <color rgb="FF000000"/>
      <name val="MS P ゴシック"/>
      <charset val="128"/>
    </font>
    <font>
      <sz val="9"/>
      <color rgb="FF000000"/>
      <name val="MS P ゴシック"/>
      <charset val="128"/>
    </font>
    <font>
      <b/>
      <sz val="10"/>
      <color theme="0"/>
      <name val="ＤＦ平成ゴシック体W5"/>
      <family val="3"/>
      <charset val="128"/>
    </font>
    <font>
      <b/>
      <sz val="6"/>
      <color theme="0"/>
      <name val="ＤＦ平成ゴシック体W5"/>
      <family val="3"/>
      <charset val="128"/>
    </font>
    <font>
      <b/>
      <sz val="11"/>
      <color theme="0"/>
      <name val="ＤＦ平成ゴシック体W5"/>
      <family val="3"/>
      <charset val="128"/>
    </font>
    <font>
      <b/>
      <sz val="11"/>
      <color rgb="FFFF000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66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/>
  </cellStyleXfs>
  <cellXfs count="215">
    <xf numFmtId="0" fontId="0" fillId="0" borderId="0" xfId="0"/>
    <xf numFmtId="0" fontId="2" fillId="0" borderId="0" xfId="2" applyFont="1"/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176" fontId="0" fillId="0" borderId="0" xfId="0" applyNumberFormat="1" applyAlignment="1">
      <alignment horizontal="center"/>
    </xf>
    <xf numFmtId="176" fontId="0" fillId="0" borderId="0" xfId="0" applyNumberFormat="1"/>
    <xf numFmtId="177" fontId="7" fillId="0" borderId="0" xfId="1" applyNumberFormat="1" applyFont="1" applyAlignment="1">
      <alignment horizontal="right" vertical="center"/>
    </xf>
    <xf numFmtId="0" fontId="7" fillId="0" borderId="0" xfId="1" applyFont="1">
      <alignment vertical="center"/>
    </xf>
    <xf numFmtId="177" fontId="7" fillId="0" borderId="0" xfId="1" applyNumberFormat="1" applyFont="1">
      <alignment vertical="center"/>
    </xf>
    <xf numFmtId="0" fontId="0" fillId="0" borderId="0" xfId="1" applyFont="1">
      <alignment vertical="center"/>
    </xf>
    <xf numFmtId="177" fontId="9" fillId="0" borderId="0" xfId="1" applyNumberFormat="1" applyFont="1" applyAlignment="1">
      <alignment horizontal="centerContinuous" vertical="center"/>
    </xf>
    <xf numFmtId="0" fontId="9" fillId="0" borderId="0" xfId="1" applyFont="1" applyAlignment="1">
      <alignment horizontal="centerContinuous"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177" fontId="11" fillId="0" borderId="17" xfId="1" applyNumberFormat="1" applyFont="1" applyBorder="1" applyAlignment="1">
      <alignment horizontal="centerContinuous" vertical="center"/>
    </xf>
    <xf numFmtId="0" fontId="12" fillId="0" borderId="18" xfId="1" applyFont="1" applyBorder="1" applyAlignment="1">
      <alignment horizontal="centerContinuous" vertical="center"/>
    </xf>
    <xf numFmtId="0" fontId="12" fillId="0" borderId="0" xfId="1" applyFont="1">
      <alignment vertical="center"/>
    </xf>
    <xf numFmtId="0" fontId="8" fillId="0" borderId="0" xfId="1" applyFont="1">
      <alignment vertical="center"/>
    </xf>
    <xf numFmtId="0" fontId="7" fillId="0" borderId="19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177" fontId="0" fillId="0" borderId="0" xfId="1" applyNumberFormat="1" applyFont="1" applyAlignment="1">
      <alignment horizontal="right" vertical="center"/>
    </xf>
    <xf numFmtId="177" fontId="0" fillId="0" borderId="0" xfId="1" applyNumberFormat="1" applyFont="1">
      <alignment vertical="center"/>
    </xf>
    <xf numFmtId="177" fontId="7" fillId="0" borderId="23" xfId="1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shrinkToFit="1"/>
    </xf>
    <xf numFmtId="177" fontId="7" fillId="0" borderId="24" xfId="0" applyNumberFormat="1" applyFont="1" applyBorder="1" applyAlignment="1">
      <alignment horizontal="righ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177" fontId="7" fillId="0" borderId="24" xfId="0" applyNumberFormat="1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177" fontId="7" fillId="0" borderId="26" xfId="0" applyNumberFormat="1" applyFont="1" applyBorder="1" applyAlignment="1">
      <alignment horizontal="right" vertical="center" shrinkToFit="1"/>
    </xf>
    <xf numFmtId="0" fontId="7" fillId="0" borderId="27" xfId="0" applyFont="1" applyBorder="1" applyAlignment="1">
      <alignment horizontal="center" vertical="center" shrinkToFit="1"/>
    </xf>
    <xf numFmtId="177" fontId="7" fillId="0" borderId="28" xfId="0" applyNumberFormat="1" applyFont="1" applyBorder="1" applyAlignment="1">
      <alignment horizontal="right" vertical="center" shrinkToFit="1"/>
    </xf>
    <xf numFmtId="0" fontId="7" fillId="0" borderId="29" xfId="0" applyFont="1" applyBorder="1" applyAlignment="1">
      <alignment horizontal="center" vertical="center" shrinkToFit="1"/>
    </xf>
    <xf numFmtId="177" fontId="7" fillId="0" borderId="30" xfId="0" applyNumberFormat="1" applyFont="1" applyBorder="1" applyAlignment="1">
      <alignment horizontal="right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0" xfId="0" applyFont="1"/>
    <xf numFmtId="0" fontId="7" fillId="0" borderId="56" xfId="0" applyFont="1" applyBorder="1" applyAlignment="1">
      <alignment horizontal="center" vertical="center" shrinkToFit="1"/>
    </xf>
    <xf numFmtId="177" fontId="0" fillId="0" borderId="57" xfId="1" applyNumberFormat="1" applyFont="1" applyBorder="1">
      <alignment vertical="center"/>
    </xf>
    <xf numFmtId="0" fontId="14" fillId="0" borderId="0" xfId="2" applyFont="1"/>
    <xf numFmtId="0" fontId="15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176" fontId="16" fillId="0" borderId="0" xfId="2" applyNumberFormat="1" applyFont="1" applyAlignment="1">
      <alignment horizontal="left" vertical="center"/>
    </xf>
    <xf numFmtId="176" fontId="14" fillId="0" borderId="0" xfId="2" applyNumberFormat="1" applyFont="1" applyAlignment="1">
      <alignment horizontal="center" vertical="center"/>
    </xf>
    <xf numFmtId="0" fontId="16" fillId="0" borderId="0" xfId="2" applyFont="1"/>
    <xf numFmtId="0" fontId="17" fillId="0" borderId="0" xfId="0" applyFont="1"/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2" applyFont="1"/>
    <xf numFmtId="0" fontId="18" fillId="0" borderId="0" xfId="2" applyFont="1"/>
    <xf numFmtId="0" fontId="18" fillId="0" borderId="0" xfId="2" applyFont="1" applyAlignment="1">
      <alignment horizontal="left" vertical="center"/>
    </xf>
    <xf numFmtId="176" fontId="18" fillId="0" borderId="0" xfId="2" applyNumberFormat="1" applyFont="1" applyAlignment="1">
      <alignment horizontal="left" vertical="center"/>
    </xf>
    <xf numFmtId="176" fontId="18" fillId="0" borderId="0" xfId="2" applyNumberFormat="1" applyFont="1" applyAlignment="1">
      <alignment horizontal="center" vertical="center"/>
    </xf>
    <xf numFmtId="0" fontId="19" fillId="0" borderId="0" xfId="2" applyFont="1"/>
    <xf numFmtId="0" fontId="20" fillId="0" borderId="0" xfId="2" applyFont="1" applyAlignment="1">
      <alignment horizontal="left" vertical="center"/>
    </xf>
    <xf numFmtId="0" fontId="22" fillId="0" borderId="0" xfId="0" applyFont="1"/>
    <xf numFmtId="0" fontId="34" fillId="4" borderId="1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 shrinkToFit="1"/>
    </xf>
    <xf numFmtId="0" fontId="17" fillId="0" borderId="33" xfId="2" applyFont="1" applyBorder="1" applyAlignment="1">
      <alignment horizontal="center" vertical="center" shrinkToFit="1"/>
    </xf>
    <xf numFmtId="176" fontId="17" fillId="0" borderId="33" xfId="2" applyNumberFormat="1" applyFont="1" applyBorder="1" applyAlignment="1">
      <alignment horizontal="center" vertical="center" shrinkToFit="1"/>
    </xf>
    <xf numFmtId="176" fontId="17" fillId="2" borderId="32" xfId="2" applyNumberFormat="1" applyFont="1" applyFill="1" applyBorder="1" applyAlignment="1">
      <alignment horizontal="center" vertical="center" shrinkToFit="1"/>
    </xf>
    <xf numFmtId="0" fontId="17" fillId="0" borderId="34" xfId="2" applyFont="1" applyBorder="1" applyAlignment="1">
      <alignment horizontal="center" vertical="center" shrinkToFit="1"/>
    </xf>
    <xf numFmtId="0" fontId="17" fillId="0" borderId="35" xfId="2" applyFont="1" applyBorder="1" applyAlignment="1">
      <alignment horizontal="center" vertical="center" shrinkToFit="1"/>
    </xf>
    <xf numFmtId="0" fontId="17" fillId="0" borderId="36" xfId="2" applyFont="1" applyBorder="1" applyAlignment="1">
      <alignment horizontal="left" vertical="center" shrinkToFit="1"/>
    </xf>
    <xf numFmtId="49" fontId="17" fillId="0" borderId="37" xfId="2" applyNumberFormat="1" applyFont="1" applyBorder="1" applyAlignment="1">
      <alignment horizontal="center" vertical="center" shrinkToFit="1"/>
    </xf>
    <xf numFmtId="49" fontId="17" fillId="0" borderId="36" xfId="2" applyNumberFormat="1" applyFont="1" applyBorder="1" applyAlignment="1">
      <alignment horizontal="left" vertical="center" shrinkToFit="1"/>
    </xf>
    <xf numFmtId="0" fontId="17" fillId="0" borderId="36" xfId="2" applyFont="1" applyBorder="1" applyAlignment="1">
      <alignment horizontal="center" vertical="center" shrinkToFit="1"/>
    </xf>
    <xf numFmtId="0" fontId="14" fillId="0" borderId="46" xfId="2" applyFont="1" applyBorder="1" applyAlignment="1">
      <alignment horizontal="center" vertical="center"/>
    </xf>
    <xf numFmtId="0" fontId="17" fillId="2" borderId="38" xfId="2" applyFont="1" applyFill="1" applyBorder="1" applyAlignment="1">
      <alignment horizontal="center" vertical="center" shrinkToFit="1"/>
    </xf>
    <xf numFmtId="0" fontId="17" fillId="0" borderId="39" xfId="2" applyFont="1" applyBorder="1" applyAlignment="1">
      <alignment horizontal="center" vertical="center" shrinkToFit="1"/>
    </xf>
    <xf numFmtId="176" fontId="17" fillId="0" borderId="39" xfId="2" applyNumberFormat="1" applyFont="1" applyBorder="1" applyAlignment="1">
      <alignment horizontal="center" vertical="center" shrinkToFit="1"/>
    </xf>
    <xf numFmtId="176" fontId="17" fillId="2" borderId="38" xfId="2" applyNumberFormat="1" applyFont="1" applyFill="1" applyBorder="1" applyAlignment="1">
      <alignment horizontal="center" vertical="center" shrinkToFit="1"/>
    </xf>
    <xf numFmtId="0" fontId="17" fillId="0" borderId="1" xfId="2" applyFont="1" applyBorder="1" applyAlignment="1">
      <alignment horizontal="center" vertical="center" shrinkToFit="1"/>
    </xf>
    <xf numFmtId="0" fontId="17" fillId="0" borderId="40" xfId="2" applyFont="1" applyBorder="1" applyAlignment="1">
      <alignment horizontal="center" vertical="center" shrinkToFit="1"/>
    </xf>
    <xf numFmtId="0" fontId="17" fillId="0" borderId="41" xfId="2" applyFont="1" applyBorder="1" applyAlignment="1">
      <alignment horizontal="left" vertical="center" shrinkToFit="1"/>
    </xf>
    <xf numFmtId="49" fontId="17" fillId="0" borderId="42" xfId="2" applyNumberFormat="1" applyFont="1" applyBorder="1" applyAlignment="1">
      <alignment horizontal="center" vertical="center" shrinkToFit="1"/>
    </xf>
    <xf numFmtId="49" fontId="17" fillId="0" borderId="41" xfId="2" applyNumberFormat="1" applyFont="1" applyBorder="1" applyAlignment="1">
      <alignment horizontal="left" vertical="center" shrinkToFit="1"/>
    </xf>
    <xf numFmtId="0" fontId="17" fillId="0" borderId="41" xfId="2" applyFont="1" applyBorder="1" applyAlignment="1">
      <alignment horizontal="center" vertical="center" shrinkToFit="1"/>
    </xf>
    <xf numFmtId="0" fontId="14" fillId="0" borderId="47" xfId="2" applyFont="1" applyBorder="1" applyAlignment="1">
      <alignment horizontal="center" vertical="center"/>
    </xf>
    <xf numFmtId="0" fontId="17" fillId="2" borderId="49" xfId="2" applyFont="1" applyFill="1" applyBorder="1" applyAlignment="1">
      <alignment horizontal="center" vertical="center" shrinkToFit="1"/>
    </xf>
    <xf numFmtId="0" fontId="17" fillId="0" borderId="50" xfId="2" applyFont="1" applyBorder="1" applyAlignment="1">
      <alignment horizontal="center" vertical="center" shrinkToFit="1"/>
    </xf>
    <xf numFmtId="176" fontId="17" fillId="0" borderId="50" xfId="2" applyNumberFormat="1" applyFont="1" applyBorder="1" applyAlignment="1">
      <alignment horizontal="center" vertical="center" shrinkToFit="1"/>
    </xf>
    <xf numFmtId="0" fontId="17" fillId="0" borderId="51" xfId="2" applyFont="1" applyBorder="1" applyAlignment="1">
      <alignment horizontal="center" vertical="center" shrinkToFit="1"/>
    </xf>
    <xf numFmtId="0" fontId="17" fillId="0" borderId="52" xfId="2" applyFont="1" applyBorder="1" applyAlignment="1">
      <alignment horizontal="center" vertical="center" shrinkToFit="1"/>
    </xf>
    <xf numFmtId="0" fontId="17" fillId="0" borderId="53" xfId="2" applyFont="1" applyBorder="1" applyAlignment="1">
      <alignment horizontal="left" vertical="center" shrinkToFit="1"/>
    </xf>
    <xf numFmtId="49" fontId="17" fillId="0" borderId="54" xfId="2" applyNumberFormat="1" applyFont="1" applyBorder="1" applyAlignment="1">
      <alignment horizontal="center" vertical="center" shrinkToFit="1"/>
    </xf>
    <xf numFmtId="49" fontId="17" fillId="0" borderId="53" xfId="2" applyNumberFormat="1" applyFont="1" applyBorder="1" applyAlignment="1">
      <alignment horizontal="left" vertical="center" shrinkToFit="1"/>
    </xf>
    <xf numFmtId="0" fontId="17" fillId="0" borderId="53" xfId="2" applyFont="1" applyBorder="1" applyAlignment="1">
      <alignment horizontal="center" vertical="center" shrinkToFit="1"/>
    </xf>
    <xf numFmtId="0" fontId="14" fillId="0" borderId="55" xfId="2" applyFont="1" applyBorder="1" applyAlignment="1">
      <alignment horizontal="center" vertical="center"/>
    </xf>
    <xf numFmtId="0" fontId="17" fillId="2" borderId="43" xfId="2" applyFont="1" applyFill="1" applyBorder="1" applyAlignment="1">
      <alignment horizontal="center" shrinkToFit="1"/>
    </xf>
    <xf numFmtId="0" fontId="17" fillId="0" borderId="43" xfId="2" applyFont="1" applyBorder="1" applyAlignment="1">
      <alignment horizontal="center" vertical="center" shrinkToFit="1"/>
    </xf>
    <xf numFmtId="176" fontId="17" fillId="0" borderId="43" xfId="2" applyNumberFormat="1" applyFont="1" applyBorder="1" applyAlignment="1">
      <alignment horizontal="center" vertical="center" shrinkToFit="1"/>
    </xf>
    <xf numFmtId="176" fontId="17" fillId="2" borderId="43" xfId="2" applyNumberFormat="1" applyFont="1" applyFill="1" applyBorder="1" applyAlignment="1">
      <alignment horizontal="center" vertical="center" shrinkToFit="1"/>
    </xf>
    <xf numFmtId="0" fontId="17" fillId="0" borderId="11" xfId="2" applyFont="1" applyBorder="1" applyAlignment="1">
      <alignment horizontal="center" vertical="center" shrinkToFit="1"/>
    </xf>
    <xf numFmtId="0" fontId="17" fillId="0" borderId="15" xfId="2" applyFont="1" applyBorder="1" applyAlignment="1">
      <alignment horizontal="center" vertical="center" shrinkToFit="1"/>
    </xf>
    <xf numFmtId="0" fontId="17" fillId="0" borderId="44" xfId="2" applyFont="1" applyBorder="1" applyAlignment="1">
      <alignment horizontal="left" vertical="center" shrinkToFit="1"/>
    </xf>
    <xf numFmtId="49" fontId="17" fillId="0" borderId="45" xfId="2" applyNumberFormat="1" applyFont="1" applyBorder="1" applyAlignment="1">
      <alignment horizontal="center" vertical="center" shrinkToFit="1"/>
    </xf>
    <xf numFmtId="49" fontId="17" fillId="0" borderId="44" xfId="2" applyNumberFormat="1" applyFont="1" applyBorder="1" applyAlignment="1">
      <alignment horizontal="left" vertical="center" shrinkToFit="1"/>
    </xf>
    <xf numFmtId="0" fontId="17" fillId="0" borderId="44" xfId="2" applyFont="1" applyBorder="1" applyAlignment="1">
      <alignment horizontal="center" vertical="center" shrinkToFit="1"/>
    </xf>
    <xf numFmtId="0" fontId="14" fillId="0" borderId="10" xfId="2" applyFont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14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49" fontId="17" fillId="2" borderId="4" xfId="2" applyNumberFormat="1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49" fontId="17" fillId="0" borderId="0" xfId="2" applyNumberFormat="1" applyFont="1" applyAlignment="1">
      <alignment horizontal="center" vertical="center"/>
    </xf>
    <xf numFmtId="176" fontId="17" fillId="0" borderId="21" xfId="2" applyNumberFormat="1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176" fontId="17" fillId="0" borderId="22" xfId="2" applyNumberFormat="1" applyFont="1" applyBorder="1" applyAlignment="1">
      <alignment horizontal="center" vertical="center"/>
    </xf>
    <xf numFmtId="0" fontId="39" fillId="4" borderId="16" xfId="2" applyFont="1" applyFill="1" applyBorder="1" applyAlignment="1">
      <alignment horizontal="center" vertical="center"/>
    </xf>
    <xf numFmtId="0" fontId="39" fillId="4" borderId="48" xfId="2" applyFont="1" applyFill="1" applyBorder="1" applyAlignment="1">
      <alignment horizontal="center" vertical="center" wrapText="1"/>
    </xf>
    <xf numFmtId="0" fontId="39" fillId="4" borderId="22" xfId="2" applyFont="1" applyFill="1" applyBorder="1" applyAlignment="1">
      <alignment horizontal="center" vertical="center"/>
    </xf>
    <xf numFmtId="49" fontId="41" fillId="0" borderId="36" xfId="2" applyNumberFormat="1" applyFont="1" applyBorder="1" applyAlignment="1">
      <alignment horizontal="left" vertical="center" shrinkToFit="1"/>
    </xf>
    <xf numFmtId="49" fontId="41" fillId="0" borderId="41" xfId="2" applyNumberFormat="1" applyFont="1" applyBorder="1" applyAlignment="1">
      <alignment horizontal="left" vertical="center" shrinkToFit="1"/>
    </xf>
    <xf numFmtId="49" fontId="41" fillId="0" borderId="53" xfId="2" applyNumberFormat="1" applyFont="1" applyBorder="1" applyAlignment="1">
      <alignment horizontal="left" vertical="center" shrinkToFit="1"/>
    </xf>
    <xf numFmtId="49" fontId="41" fillId="0" borderId="44" xfId="2" applyNumberFormat="1" applyFont="1" applyBorder="1" applyAlignment="1">
      <alignment horizontal="left" vertical="center" shrinkToFit="1"/>
    </xf>
    <xf numFmtId="0" fontId="53" fillId="4" borderId="51" xfId="0" applyFont="1" applyFill="1" applyBorder="1" applyAlignment="1">
      <alignment horizontal="center" vertical="center" wrapText="1"/>
    </xf>
    <xf numFmtId="0" fontId="53" fillId="4" borderId="16" xfId="0" applyFont="1" applyFill="1" applyBorder="1" applyAlignment="1">
      <alignment vertical="center"/>
    </xf>
    <xf numFmtId="0" fontId="39" fillId="4" borderId="59" xfId="2" applyFont="1" applyFill="1" applyBorder="1" applyAlignment="1">
      <alignment horizontal="center" vertical="center"/>
    </xf>
    <xf numFmtId="0" fontId="39" fillId="4" borderId="48" xfId="2" applyFont="1" applyFill="1" applyBorder="1" applyAlignment="1">
      <alignment horizontal="center" vertical="center"/>
    </xf>
    <xf numFmtId="0" fontId="33" fillId="3" borderId="33" xfId="2" applyFont="1" applyFill="1" applyBorder="1" applyAlignment="1">
      <alignment horizontal="center" vertical="center"/>
    </xf>
    <xf numFmtId="0" fontId="33" fillId="3" borderId="35" xfId="2" applyFont="1" applyFill="1" applyBorder="1" applyAlignment="1">
      <alignment horizontal="center" vertical="center"/>
    </xf>
    <xf numFmtId="0" fontId="33" fillId="3" borderId="68" xfId="2" applyFont="1" applyFill="1" applyBorder="1" applyAlignment="1">
      <alignment horizontal="center" vertical="center"/>
    </xf>
    <xf numFmtId="0" fontId="34" fillId="4" borderId="51" xfId="2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 indent="1"/>
    </xf>
    <xf numFmtId="0" fontId="17" fillId="0" borderId="40" xfId="0" applyFont="1" applyBorder="1" applyAlignment="1">
      <alignment horizontal="left" vertical="center" indent="1"/>
    </xf>
    <xf numFmtId="0" fontId="17" fillId="0" borderId="71" xfId="0" applyFont="1" applyBorder="1" applyAlignment="1">
      <alignment horizontal="left" vertical="center" indent="1"/>
    </xf>
    <xf numFmtId="0" fontId="34" fillId="4" borderId="8" xfId="2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/>
    </xf>
    <xf numFmtId="0" fontId="34" fillId="3" borderId="8" xfId="2" applyFont="1" applyFill="1" applyBorder="1" applyAlignment="1">
      <alignment horizontal="center" vertical="center"/>
    </xf>
    <xf numFmtId="0" fontId="34" fillId="3" borderId="5" xfId="0" applyFont="1" applyFill="1" applyBorder="1"/>
    <xf numFmtId="0" fontId="34" fillId="3" borderId="51" xfId="2" applyFont="1" applyFill="1" applyBorder="1" applyAlignment="1">
      <alignment horizontal="center" vertical="center"/>
    </xf>
    <xf numFmtId="0" fontId="16" fillId="2" borderId="58" xfId="2" applyFont="1" applyFill="1" applyBorder="1" applyAlignment="1">
      <alignment horizontal="center" vertical="center" shrinkToFit="1"/>
    </xf>
    <xf numFmtId="0" fontId="16" fillId="2" borderId="14" xfId="0" applyFont="1" applyFill="1" applyBorder="1"/>
    <xf numFmtId="0" fontId="16" fillId="2" borderId="60" xfId="0" applyFont="1" applyFill="1" applyBorder="1"/>
    <xf numFmtId="0" fontId="16" fillId="2" borderId="21" xfId="0" applyFont="1" applyFill="1" applyBorder="1"/>
    <xf numFmtId="0" fontId="16" fillId="2" borderId="12" xfId="0" applyFont="1" applyFill="1" applyBorder="1"/>
    <xf numFmtId="0" fontId="16" fillId="2" borderId="72" xfId="0" applyFont="1" applyFill="1" applyBorder="1"/>
    <xf numFmtId="0" fontId="43" fillId="2" borderId="53" xfId="2" applyFont="1" applyFill="1" applyBorder="1" applyAlignment="1">
      <alignment horizontal="center" vertical="center"/>
    </xf>
    <xf numFmtId="0" fontId="43" fillId="2" borderId="52" xfId="0" applyFont="1" applyFill="1" applyBorder="1"/>
    <xf numFmtId="0" fontId="43" fillId="2" borderId="66" xfId="0" applyFont="1" applyFill="1" applyBorder="1"/>
    <xf numFmtId="0" fontId="43" fillId="2" borderId="21" xfId="0" applyFont="1" applyFill="1" applyBorder="1"/>
    <xf numFmtId="0" fontId="43" fillId="2" borderId="12" xfId="0" applyFont="1" applyFill="1" applyBorder="1"/>
    <xf numFmtId="0" fontId="43" fillId="2" borderId="72" xfId="0" applyFont="1" applyFill="1" applyBorder="1"/>
    <xf numFmtId="0" fontId="42" fillId="0" borderId="9" xfId="2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51" fillId="3" borderId="64" xfId="2" applyFont="1" applyFill="1" applyBorder="1" applyAlignment="1">
      <alignment horizontal="center" vertical="center" wrapText="1"/>
    </xf>
    <xf numFmtId="0" fontId="51" fillId="3" borderId="65" xfId="2" applyFont="1" applyFill="1" applyBorder="1"/>
    <xf numFmtId="176" fontId="40" fillId="0" borderId="64" xfId="2" applyNumberFormat="1" applyFont="1" applyBorder="1" applyAlignment="1">
      <alignment horizontal="center" vertical="center" wrapText="1"/>
    </xf>
    <xf numFmtId="176" fontId="40" fillId="0" borderId="65" xfId="2" applyNumberFormat="1" applyFont="1" applyBorder="1"/>
    <xf numFmtId="0" fontId="40" fillId="0" borderId="64" xfId="2" applyFont="1" applyBorder="1" applyAlignment="1">
      <alignment horizontal="center" vertical="center" wrapText="1"/>
    </xf>
    <xf numFmtId="0" fontId="40" fillId="0" borderId="65" xfId="2" applyFont="1" applyBorder="1"/>
    <xf numFmtId="176" fontId="39" fillId="3" borderId="64" xfId="2" applyNumberFormat="1" applyFont="1" applyFill="1" applyBorder="1" applyAlignment="1">
      <alignment horizontal="center" vertical="center"/>
    </xf>
    <xf numFmtId="176" fontId="39" fillId="3" borderId="65" xfId="2" applyNumberFormat="1" applyFont="1" applyFill="1" applyBorder="1" applyAlignment="1">
      <alignment horizontal="center" vertical="center"/>
    </xf>
    <xf numFmtId="0" fontId="39" fillId="4" borderId="33" xfId="2" applyFont="1" applyFill="1" applyBorder="1" applyAlignment="1">
      <alignment horizontal="center" vertical="center"/>
    </xf>
    <xf numFmtId="0" fontId="39" fillId="4" borderId="62" xfId="2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9" xfId="0" applyFont="1" applyBorder="1" applyAlignment="1">
      <alignment horizontal="center"/>
    </xf>
    <xf numFmtId="0" fontId="35" fillId="4" borderId="3" xfId="2" applyFont="1" applyFill="1" applyBorder="1" applyAlignment="1">
      <alignment horizontal="center" vertical="center"/>
    </xf>
    <xf numFmtId="0" fontId="35" fillId="4" borderId="16" xfId="2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4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52" fillId="4" borderId="9" xfId="2" applyFont="1" applyFill="1" applyBorder="1" applyAlignment="1">
      <alignment horizontal="center" vertical="center" wrapText="1" shrinkToFit="1"/>
    </xf>
    <xf numFmtId="0" fontId="52" fillId="4" borderId="7" xfId="0" applyFont="1" applyFill="1" applyBorder="1" applyAlignment="1">
      <alignment horizontal="center" vertical="center" shrinkToFit="1"/>
    </xf>
    <xf numFmtId="0" fontId="39" fillId="4" borderId="58" xfId="2" applyFont="1" applyFill="1" applyBorder="1" applyAlignment="1">
      <alignment horizontal="center" vertical="center"/>
    </xf>
    <xf numFmtId="0" fontId="39" fillId="4" borderId="22" xfId="2" applyFont="1" applyFill="1" applyBorder="1"/>
    <xf numFmtId="0" fontId="39" fillId="4" borderId="48" xfId="2" applyFont="1" applyFill="1" applyBorder="1"/>
    <xf numFmtId="0" fontId="46" fillId="5" borderId="56" xfId="2" applyFont="1" applyFill="1" applyBorder="1" applyAlignment="1">
      <alignment horizontal="left" vertical="top" wrapText="1"/>
    </xf>
    <xf numFmtId="0" fontId="23" fillId="5" borderId="0" xfId="2" applyFont="1" applyFill="1" applyAlignment="1">
      <alignment horizontal="left" vertical="top" wrapText="1"/>
    </xf>
    <xf numFmtId="0" fontId="23" fillId="5" borderId="0" xfId="0" applyFont="1" applyFill="1" applyAlignment="1">
      <alignment horizontal="left" vertical="top" wrapText="1"/>
    </xf>
    <xf numFmtId="0" fontId="23" fillId="5" borderId="0" xfId="0" applyFont="1" applyFill="1" applyAlignment="1">
      <alignment horizontal="left" vertical="top"/>
    </xf>
    <xf numFmtId="0" fontId="23" fillId="5" borderId="56" xfId="0" applyFont="1" applyFill="1" applyBorder="1" applyAlignment="1">
      <alignment horizontal="left" vertical="top" wrapText="1"/>
    </xf>
    <xf numFmtId="0" fontId="23" fillId="5" borderId="56" xfId="0" applyFont="1" applyFill="1" applyBorder="1" applyAlignment="1">
      <alignment horizontal="left" vertical="top"/>
    </xf>
    <xf numFmtId="0" fontId="39" fillId="4" borderId="36" xfId="2" applyFont="1" applyFill="1" applyBorder="1" applyAlignment="1">
      <alignment horizontal="center" vertical="center"/>
    </xf>
    <xf numFmtId="0" fontId="34" fillId="4" borderId="62" xfId="0" applyFont="1" applyFill="1" applyBorder="1" applyAlignment="1">
      <alignment horizontal="center" vertical="center"/>
    </xf>
    <xf numFmtId="0" fontId="36" fillId="0" borderId="33" xfId="2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37" fillId="0" borderId="69" xfId="2" applyFont="1" applyBorder="1" applyAlignment="1">
      <alignment horizontal="left" vertical="center"/>
    </xf>
    <xf numFmtId="0" fontId="17" fillId="0" borderId="70" xfId="0" applyFont="1" applyBorder="1" applyAlignment="1">
      <alignment horizontal="left" vertical="center"/>
    </xf>
    <xf numFmtId="0" fontId="34" fillId="3" borderId="16" xfId="0" applyFont="1" applyFill="1" applyBorder="1" applyAlignment="1">
      <alignment horizontal="center"/>
    </xf>
    <xf numFmtId="0" fontId="17" fillId="2" borderId="58" xfId="2" applyFont="1" applyFill="1" applyBorder="1" applyAlignment="1">
      <alignment horizontal="center" vertical="center"/>
    </xf>
    <xf numFmtId="0" fontId="17" fillId="2" borderId="60" xfId="2" applyFont="1" applyFill="1" applyBorder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7" fillId="2" borderId="61" xfId="2" applyFont="1" applyFill="1" applyBorder="1" applyAlignment="1">
      <alignment horizontal="center" vertical="center"/>
    </xf>
    <xf numFmtId="0" fontId="17" fillId="2" borderId="36" xfId="2" applyFont="1" applyFill="1" applyBorder="1" applyAlignment="1">
      <alignment horizontal="center" vertical="center"/>
    </xf>
    <xf numFmtId="0" fontId="17" fillId="2" borderId="62" xfId="2" applyFont="1" applyFill="1" applyBorder="1" applyAlignment="1">
      <alignment horizontal="center" vertical="center"/>
    </xf>
    <xf numFmtId="0" fontId="17" fillId="2" borderId="44" xfId="2" applyFont="1" applyFill="1" applyBorder="1" applyAlignment="1">
      <alignment horizontal="center" vertical="center"/>
    </xf>
    <xf numFmtId="0" fontId="17" fillId="2" borderId="63" xfId="2" applyFont="1" applyFill="1" applyBorder="1" applyAlignment="1">
      <alignment horizontal="center" vertical="center"/>
    </xf>
    <xf numFmtId="0" fontId="38" fillId="0" borderId="9" xfId="2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54" fillId="0" borderId="19" xfId="2" applyFont="1" applyBorder="1" applyAlignment="1">
      <alignment horizontal="center" vertical="top" textRotation="255" shrinkToFit="1"/>
    </xf>
  </cellXfs>
  <cellStyles count="3">
    <cellStyle name="標準" xfId="0" builtinId="0"/>
    <cellStyle name="標準 2" xfId="1" xr:uid="{00000000-0005-0000-0000-000001000000}"/>
    <cellStyle name="標準_H18高美展出品申込表（　学校）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638174</xdr:colOff>
      <xdr:row>37</xdr:row>
      <xdr:rowOff>59268</xdr:rowOff>
    </xdr:from>
    <xdr:to>
      <xdr:col>10</xdr:col>
      <xdr:colOff>520699</xdr:colOff>
      <xdr:row>42</xdr:row>
      <xdr:rowOff>76200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FF8ABA01-E265-5544-8C61-B1CF2A1B4893}"/>
            </a:ext>
          </a:extLst>
        </xdr:cNvPr>
        <xdr:cNvSpPr/>
      </xdr:nvSpPr>
      <xdr:spPr>
        <a:xfrm>
          <a:off x="4117974" y="7501468"/>
          <a:ext cx="2668058" cy="990599"/>
        </a:xfrm>
        <a:prstGeom prst="wedgeRectCallout">
          <a:avLst>
            <a:gd name="adj1" fmla="val 21492"/>
            <a:gd name="adj2" fmla="val -110927"/>
          </a:avLst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i="0">
              <a:solidFill>
                <a:schemeClr val="bg1"/>
              </a:solidFill>
              <a:latin typeface="Yu Gothic" panose="020B0400000000000000" pitchFamily="34" charset="-128"/>
              <a:ea typeface="Yu Gothic" panose="020B0400000000000000" pitchFamily="34" charset="-128"/>
            </a:rPr>
            <a:t>各部門ごとに</a:t>
          </a:r>
          <a:r>
            <a:rPr kumimoji="1" lang="ja-JP" altLang="en-US" sz="1200" b="1" i="0" u="sng">
              <a:solidFill>
                <a:schemeClr val="bg1"/>
              </a:solidFill>
              <a:latin typeface="Yu Gothic" panose="020B0400000000000000" pitchFamily="34" charset="-128"/>
              <a:ea typeface="Yu Gothic" panose="020B0400000000000000" pitchFamily="34" charset="-128"/>
            </a:rPr>
            <a:t>３年→２年</a:t>
          </a:r>
          <a:r>
            <a:rPr kumimoji="1" lang="ja-JP" altLang="ja-JP" sz="1200" b="1" i="0" u="sng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→</a:t>
          </a:r>
          <a:r>
            <a:rPr kumimoji="1" lang="ja-JP" altLang="en-US" sz="1200" b="1" i="0" u="sng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１年</a:t>
          </a:r>
          <a:endParaRPr kumimoji="1" lang="en-US" altLang="ja-JP" sz="1200" b="1" i="0" u="sng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  <a:p>
          <a:pPr algn="l"/>
          <a:r>
            <a:rPr kumimoji="1" lang="ja-JP" altLang="en-US" sz="1200" b="1" i="0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の順に入力</a:t>
          </a:r>
          <a:endParaRPr kumimoji="1" lang="en-US" altLang="ja-JP" sz="12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</xdr:txBody>
    </xdr:sp>
    <xdr:clientData/>
  </xdr:twoCellAnchor>
  <xdr:twoCellAnchor>
    <xdr:from>
      <xdr:col>10</xdr:col>
      <xdr:colOff>143933</xdr:colOff>
      <xdr:row>29</xdr:row>
      <xdr:rowOff>191559</xdr:rowOff>
    </xdr:from>
    <xdr:to>
      <xdr:col>10</xdr:col>
      <xdr:colOff>3318934</xdr:colOff>
      <xdr:row>36</xdr:row>
      <xdr:rowOff>42334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2DFF1BC8-83F6-2A4B-96A8-C8E835A56FF5}"/>
            </a:ext>
          </a:extLst>
        </xdr:cNvPr>
        <xdr:cNvSpPr/>
      </xdr:nvSpPr>
      <xdr:spPr>
        <a:xfrm>
          <a:off x="6409266" y="6075892"/>
          <a:ext cx="3175001" cy="1213909"/>
        </a:xfrm>
        <a:prstGeom prst="wedgeRectCallout">
          <a:avLst>
            <a:gd name="adj1" fmla="val -4409"/>
            <a:gd name="adj2" fmla="val -80228"/>
          </a:avLst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i="0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デザイン部門のみ</a:t>
          </a:r>
          <a:endParaRPr kumimoji="1" lang="en-US" altLang="ja-JP" sz="12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  <a:p>
          <a:pPr algn="l"/>
          <a:r>
            <a:rPr kumimoji="1" lang="ja-JP" altLang="en-US" sz="1200" b="1" i="0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「○○ポスター」</a:t>
          </a:r>
          <a:endParaRPr kumimoji="1" lang="en-US" altLang="ja-JP" sz="12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  <a:p>
          <a:pPr algn="l"/>
          <a:r>
            <a:rPr kumimoji="1" lang="ja-JP" altLang="en-US" sz="1200" b="1" i="0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「○○のためのイラストレーション」など</a:t>
          </a:r>
          <a:endParaRPr kumimoji="1" lang="en-US" altLang="ja-JP" sz="12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  <a:p>
          <a:pPr algn="l"/>
          <a:r>
            <a:rPr kumimoji="1" lang="ja-JP" altLang="en-US" sz="1200" b="1" i="0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デザインの説明を入力</a:t>
          </a:r>
          <a:endParaRPr kumimoji="1" lang="en-US" altLang="ja-JP" sz="12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</xdr:txBody>
    </xdr:sp>
    <xdr:clientData/>
  </xdr:twoCellAnchor>
  <xdr:twoCellAnchor>
    <xdr:from>
      <xdr:col>1</xdr:col>
      <xdr:colOff>321734</xdr:colOff>
      <xdr:row>37</xdr:row>
      <xdr:rowOff>63501</xdr:rowOff>
    </xdr:from>
    <xdr:to>
      <xdr:col>7</xdr:col>
      <xdr:colOff>524934</xdr:colOff>
      <xdr:row>42</xdr:row>
      <xdr:rowOff>76200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B9C4265D-EDCA-2248-A1A0-522D249569E6}"/>
            </a:ext>
          </a:extLst>
        </xdr:cNvPr>
        <xdr:cNvSpPr/>
      </xdr:nvSpPr>
      <xdr:spPr>
        <a:xfrm>
          <a:off x="575734" y="7505701"/>
          <a:ext cx="3429000" cy="986366"/>
        </a:xfrm>
        <a:prstGeom prst="wedgeRectCallout">
          <a:avLst>
            <a:gd name="adj1" fmla="val -10616"/>
            <a:gd name="adj2" fmla="val -115712"/>
          </a:avLst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i="0" u="sng">
              <a:solidFill>
                <a:schemeClr val="bg1"/>
              </a:solidFill>
              <a:latin typeface="Yu Gothic" panose="020B0400000000000000" pitchFamily="34" charset="-128"/>
              <a:ea typeface="Yu Gothic" panose="020B0400000000000000" pitchFamily="34" charset="-128"/>
            </a:rPr>
            <a:t>絵画→デザイン</a:t>
          </a:r>
          <a:r>
            <a:rPr kumimoji="1" lang="ja-JP" altLang="ja-JP" sz="1200" b="1" i="0" u="sng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→</a:t>
          </a:r>
          <a:r>
            <a:rPr kumimoji="1" lang="ja-JP" altLang="en-US" sz="1200" b="1" i="0" u="sng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彫刻</a:t>
          </a:r>
          <a:r>
            <a:rPr kumimoji="1" lang="ja-JP" altLang="ja-JP" sz="1200" b="1" i="0" u="sng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→</a:t>
          </a:r>
          <a:r>
            <a:rPr kumimoji="1" lang="ja-JP" altLang="en-US" sz="1200" b="1" i="0" u="sng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工芸</a:t>
          </a:r>
          <a:r>
            <a:rPr kumimoji="1" lang="ja-JP" altLang="ja-JP" sz="1200" b="1" i="0" u="sng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→</a:t>
          </a:r>
          <a:r>
            <a:rPr kumimoji="1" lang="ja-JP" altLang="en-US" sz="1200" b="1" i="0" u="sng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現代アート</a:t>
          </a:r>
          <a:endParaRPr kumimoji="1" lang="en-US" altLang="ja-JP" sz="1200" b="1" i="0" u="sng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  <a:p>
          <a:pPr algn="l"/>
          <a:r>
            <a:rPr kumimoji="1" lang="ja-JP" altLang="en-US" sz="1200" b="1" i="0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の順に入力</a:t>
          </a:r>
          <a:endParaRPr kumimoji="1" lang="ja-JP" altLang="en-US" sz="1200" b="1" i="0">
            <a:solidFill>
              <a:schemeClr val="bg1"/>
            </a:solidFill>
            <a:latin typeface="Yu Gothic" panose="020B0400000000000000" pitchFamily="34" charset="-128"/>
            <a:ea typeface="Yu Gothic" panose="020B0400000000000000" pitchFamily="34" charset="-128"/>
          </a:endParaRPr>
        </a:p>
      </xdr:txBody>
    </xdr:sp>
    <xdr:clientData/>
  </xdr:twoCellAnchor>
  <xdr:twoCellAnchor>
    <xdr:from>
      <xdr:col>11</xdr:col>
      <xdr:colOff>1079500</xdr:colOff>
      <xdr:row>34</xdr:row>
      <xdr:rowOff>186268</xdr:rowOff>
    </xdr:from>
    <xdr:to>
      <xdr:col>13</xdr:col>
      <xdr:colOff>572552</xdr:colOff>
      <xdr:row>48</xdr:row>
      <xdr:rowOff>63501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E30AA0E4-C39B-584B-9F10-26187DD8676F}"/>
            </a:ext>
          </a:extLst>
        </xdr:cNvPr>
        <xdr:cNvSpPr/>
      </xdr:nvSpPr>
      <xdr:spPr>
        <a:xfrm>
          <a:off x="10917767" y="7044268"/>
          <a:ext cx="2583385" cy="2603500"/>
        </a:xfrm>
        <a:prstGeom prst="wedgeRectCallout">
          <a:avLst>
            <a:gd name="adj1" fmla="val 42704"/>
            <a:gd name="adj2" fmla="val -56349"/>
          </a:avLst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endParaRPr kumimoji="1" lang="en-US" altLang="ja-JP" sz="12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  <a:p>
          <a:pPr algn="ctr">
            <a:lnSpc>
              <a:spcPts val="1100"/>
            </a:lnSpc>
          </a:pPr>
          <a:r>
            <a:rPr kumimoji="1" lang="ja-JP" altLang="en-US" sz="3200" b="1" i="0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⚠️</a:t>
          </a:r>
          <a:endParaRPr kumimoji="1" lang="en-US" altLang="ja-JP" sz="32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  <a:p>
          <a:pPr algn="l">
            <a:lnSpc>
              <a:spcPts val="1100"/>
            </a:lnSpc>
          </a:pPr>
          <a:endParaRPr kumimoji="1" lang="en-US" altLang="ja-JP" sz="12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  <a:p>
          <a:pPr algn="l">
            <a:lnSpc>
              <a:spcPts val="1100"/>
            </a:lnSpc>
          </a:pPr>
          <a:r>
            <a:rPr kumimoji="1" lang="ja-JP" altLang="en-US" sz="1200" b="1" i="0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九州大会に選ばれた場合、必ず生徒が参加しなければなりません。</a:t>
          </a:r>
          <a:endParaRPr kumimoji="1" lang="en-US" altLang="ja-JP" sz="12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  <a:p>
          <a:pPr algn="l">
            <a:lnSpc>
              <a:spcPts val="1100"/>
            </a:lnSpc>
          </a:pPr>
          <a:r>
            <a:rPr kumimoji="1" lang="ja-JP" altLang="en-US" sz="1200" b="1" i="0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（作品のみの出品は不可）</a:t>
          </a:r>
          <a:endParaRPr kumimoji="1" lang="en-US" altLang="ja-JP" sz="12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  <a:p>
          <a:pPr algn="l">
            <a:lnSpc>
              <a:spcPts val="1200"/>
            </a:lnSpc>
          </a:pPr>
          <a:r>
            <a:rPr kumimoji="1" lang="ja-JP" altLang="en-US" sz="1200" b="1" i="0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九州大会は１２月開催のため、受験、修学旅行、遠征費などを十分考慮した上で、参加できるかどうかを判断してください。</a:t>
          </a:r>
          <a:endParaRPr kumimoji="1" lang="en-US" altLang="ja-JP" sz="12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  <a:p>
          <a:pPr algn="l">
            <a:lnSpc>
              <a:spcPts val="1200"/>
            </a:lnSpc>
          </a:pPr>
          <a:r>
            <a:rPr kumimoji="1" lang="ja-JP" altLang="en-US" sz="1200" b="1" i="0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特別な事情がある場合はこの限りではありません。</a:t>
          </a:r>
          <a:endParaRPr kumimoji="1" lang="en-US" altLang="ja-JP" sz="12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  <a:p>
          <a:pPr algn="l">
            <a:lnSpc>
              <a:spcPts val="1200"/>
            </a:lnSpc>
          </a:pPr>
          <a:r>
            <a:rPr kumimoji="1" lang="ja-JP" altLang="en-US" sz="1200" b="1" i="0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必ず生徒本人に確認の上、</a:t>
          </a:r>
          <a:endParaRPr kumimoji="1" lang="en-US" altLang="ja-JP" sz="12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  <a:p>
          <a:pPr algn="l">
            <a:lnSpc>
              <a:spcPts val="1200"/>
            </a:lnSpc>
          </a:pPr>
          <a:r>
            <a:rPr kumimoji="1" lang="ja-JP" altLang="en-US" sz="1200" b="1" i="0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入力してください。</a:t>
          </a:r>
          <a:endParaRPr kumimoji="1" lang="en-US" altLang="ja-JP" sz="12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</xdr:txBody>
    </xdr:sp>
    <xdr:clientData/>
  </xdr:twoCellAnchor>
  <xdr:twoCellAnchor>
    <xdr:from>
      <xdr:col>10</xdr:col>
      <xdr:colOff>1253068</xdr:colOff>
      <xdr:row>37</xdr:row>
      <xdr:rowOff>59266</xdr:rowOff>
    </xdr:from>
    <xdr:to>
      <xdr:col>11</xdr:col>
      <xdr:colOff>933450</xdr:colOff>
      <xdr:row>42</xdr:row>
      <xdr:rowOff>93133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D05B116D-D3E4-C342-B526-F72554578207}"/>
            </a:ext>
          </a:extLst>
        </xdr:cNvPr>
        <xdr:cNvSpPr/>
      </xdr:nvSpPr>
      <xdr:spPr>
        <a:xfrm>
          <a:off x="7518401" y="7501466"/>
          <a:ext cx="3253316" cy="1007534"/>
        </a:xfrm>
        <a:prstGeom prst="wedgeRectCallout">
          <a:avLst>
            <a:gd name="adj1" fmla="val 32137"/>
            <a:gd name="adj2" fmla="val -107695"/>
          </a:avLst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>
            <a:lnSpc>
              <a:spcPts val="1100"/>
            </a:lnSpc>
          </a:pPr>
          <a:r>
            <a:rPr kumimoji="1" lang="ja-JP" altLang="en-US" sz="2000" b="1" i="0">
              <a:solidFill>
                <a:schemeClr val="bg1"/>
              </a:solidFill>
              <a:effectLst/>
              <a:latin typeface="Yu Gothic" panose="020B0400000000000000" pitchFamily="34" charset="-128"/>
              <a:ea typeface="Yu Gothic" panose="020B0400000000000000" pitchFamily="34" charset="-128"/>
              <a:cs typeface="+mn-cs"/>
            </a:rPr>
            <a:t>題名に「　」は不要！</a:t>
          </a:r>
          <a:endParaRPr kumimoji="1" lang="en-US" altLang="ja-JP" sz="2000" b="1" i="0">
            <a:solidFill>
              <a:schemeClr val="bg1"/>
            </a:solidFill>
            <a:effectLst/>
            <a:latin typeface="Yu Gothic" panose="020B0400000000000000" pitchFamily="34" charset="-128"/>
            <a:ea typeface="Yu Gothic" panose="020B0400000000000000" pitchFamily="34" charset="-128"/>
            <a:cs typeface="+mn-cs"/>
          </a:endParaRPr>
        </a:p>
      </xdr:txBody>
    </xdr:sp>
    <xdr:clientData/>
  </xdr:twoCellAnchor>
  <xdr:twoCellAnchor>
    <xdr:from>
      <xdr:col>1</xdr:col>
      <xdr:colOff>313267</xdr:colOff>
      <xdr:row>43</xdr:row>
      <xdr:rowOff>25400</xdr:rowOff>
    </xdr:from>
    <xdr:to>
      <xdr:col>11</xdr:col>
      <xdr:colOff>931333</xdr:colOff>
      <xdr:row>48</xdr:row>
      <xdr:rowOff>50800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89E4920-A9A2-1CFB-0016-278C98036587}"/>
            </a:ext>
          </a:extLst>
        </xdr:cNvPr>
        <xdr:cNvSpPr/>
      </xdr:nvSpPr>
      <xdr:spPr>
        <a:xfrm>
          <a:off x="567267" y="8636000"/>
          <a:ext cx="10202333" cy="999067"/>
        </a:xfrm>
        <a:prstGeom prst="roundRect">
          <a:avLst/>
        </a:prstGeom>
        <a:noFill/>
        <a:ln w="7620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rtlCol="0" anchor="ctr"/>
        <a:lstStyle/>
        <a:p>
          <a:pPr algn="ctr"/>
          <a:r>
            <a:rPr kumimoji="1" lang="ja-JP" altLang="en-US" sz="5400"/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61"/>
  <sheetViews>
    <sheetView showZeros="0" tabSelected="1" view="pageBreakPreview" topLeftCell="A10" zoomScaleNormal="100" zoomScaleSheetLayoutView="100" workbookViewId="0">
      <selection activeCell="A18" sqref="A18:A49"/>
    </sheetView>
  </sheetViews>
  <sheetFormatPr defaultColWidth="8.875" defaultRowHeight="13.5"/>
  <cols>
    <col min="1" max="1" width="3.375" customWidth="1"/>
    <col min="2" max="2" width="10.5" customWidth="1"/>
    <col min="3" max="3" width="20" hidden="1" customWidth="1"/>
    <col min="4" max="4" width="5.125" hidden="1" customWidth="1"/>
    <col min="5" max="5" width="3.375" customWidth="1"/>
    <col min="6" max="6" width="14.125" style="5" customWidth="1"/>
    <col min="7" max="7" width="14.125" style="4" customWidth="1"/>
    <col min="8" max="8" width="16.375" customWidth="1"/>
    <col min="9" max="9" width="14" customWidth="1"/>
    <col min="10" max="10" width="6.125" customWidth="1"/>
    <col min="11" max="11" width="46.875" customWidth="1"/>
    <col min="12" max="12" width="27.375" customWidth="1"/>
    <col min="13" max="13" width="13.125" customWidth="1"/>
    <col min="14" max="14" width="9.875" customWidth="1"/>
    <col min="15" max="15" width="13.625" customWidth="1"/>
  </cols>
  <sheetData>
    <row r="1" spans="1:14" s="55" customFormat="1" ht="38.1" customHeight="1">
      <c r="A1" s="51"/>
      <c r="B1" s="56" t="s">
        <v>282</v>
      </c>
      <c r="C1" s="52"/>
      <c r="D1" s="52"/>
      <c r="E1" s="52"/>
      <c r="F1" s="53"/>
      <c r="G1" s="54"/>
      <c r="H1" s="51"/>
      <c r="I1" s="51"/>
      <c r="J1" s="51"/>
      <c r="K1" s="51"/>
      <c r="L1" s="51"/>
      <c r="M1" s="51"/>
      <c r="N1" s="51"/>
    </row>
    <row r="2" spans="1:14" s="1" customFormat="1" ht="8.25" customHeight="1" thickBot="1">
      <c r="A2" s="38"/>
      <c r="B2" s="39"/>
      <c r="C2" s="39"/>
      <c r="D2" s="39"/>
      <c r="E2" s="40"/>
      <c r="F2" s="41"/>
      <c r="G2" s="42"/>
      <c r="H2" s="38"/>
      <c r="I2" s="38"/>
      <c r="J2" s="38"/>
      <c r="K2" s="43"/>
      <c r="L2" s="43"/>
      <c r="M2" s="38"/>
      <c r="N2" s="38"/>
    </row>
    <row r="3" spans="1:14" s="1" customFormat="1" ht="15.95" customHeight="1">
      <c r="A3" s="38"/>
      <c r="B3" s="134" t="s">
        <v>2</v>
      </c>
      <c r="C3" s="135"/>
      <c r="D3" s="135"/>
      <c r="E3" s="136"/>
      <c r="F3" s="142" t="s">
        <v>24</v>
      </c>
      <c r="G3" s="159"/>
      <c r="H3" s="144" t="s">
        <v>25</v>
      </c>
      <c r="I3" s="204"/>
      <c r="J3" s="205"/>
      <c r="K3" s="191" t="s">
        <v>309</v>
      </c>
      <c r="L3" s="192"/>
      <c r="M3" s="193"/>
      <c r="N3" s="194"/>
    </row>
    <row r="4" spans="1:14" s="1" customFormat="1" ht="15.95" customHeight="1" thickBot="1">
      <c r="A4" s="38"/>
      <c r="B4" s="102" t="s">
        <v>31</v>
      </c>
      <c r="C4" s="103"/>
      <c r="D4" s="103"/>
      <c r="E4" s="104">
        <f>COUNTIF(F$20:F$49,"絵画")</f>
        <v>0</v>
      </c>
      <c r="F4" s="143"/>
      <c r="G4" s="160"/>
      <c r="H4" s="203"/>
      <c r="I4" s="206"/>
      <c r="J4" s="207"/>
      <c r="K4" s="195"/>
      <c r="L4" s="193"/>
      <c r="M4" s="193"/>
      <c r="N4" s="194"/>
    </row>
    <row r="5" spans="1:14" s="1" customFormat="1" ht="15.95" customHeight="1">
      <c r="A5" s="38"/>
      <c r="B5" s="102" t="s">
        <v>18</v>
      </c>
      <c r="C5" s="103"/>
      <c r="D5" s="103"/>
      <c r="E5" s="104">
        <f>COUNTIF(F$20:F$49,"デザイン")</f>
        <v>0</v>
      </c>
      <c r="F5" s="144" t="s">
        <v>26</v>
      </c>
      <c r="G5" s="147" t="s">
        <v>35</v>
      </c>
      <c r="H5" s="148"/>
      <c r="I5" s="148"/>
      <c r="J5" s="149"/>
      <c r="K5" s="195"/>
      <c r="L5" s="193"/>
      <c r="M5" s="193"/>
      <c r="N5" s="194"/>
    </row>
    <row r="6" spans="1:14" s="1" customFormat="1" ht="15.95" customHeight="1">
      <c r="A6" s="38"/>
      <c r="B6" s="102" t="s">
        <v>32</v>
      </c>
      <c r="C6" s="103"/>
      <c r="D6" s="103"/>
      <c r="E6" s="104">
        <f>COUNTIF(F$20:F$49,"彫刻")</f>
        <v>0</v>
      </c>
      <c r="F6" s="145"/>
      <c r="G6" s="150"/>
      <c r="H6" s="151"/>
      <c r="I6" s="151"/>
      <c r="J6" s="152"/>
      <c r="K6" s="195"/>
      <c r="L6" s="193"/>
      <c r="M6" s="193"/>
      <c r="N6" s="194"/>
    </row>
    <row r="7" spans="1:14" s="1" customFormat="1" ht="15.95" customHeight="1">
      <c r="A7" s="38"/>
      <c r="B7" s="102" t="s">
        <v>33</v>
      </c>
      <c r="C7" s="103"/>
      <c r="D7" s="103"/>
      <c r="E7" s="104">
        <f>COUNTIF(F$20:F$49,"工芸")</f>
        <v>0</v>
      </c>
      <c r="F7" s="146" t="s">
        <v>4</v>
      </c>
      <c r="G7" s="153" t="str">
        <f>IF(G3=0," ",VLOOKUP(G3,DATA!$A$1:$B$230,2))</f>
        <v xml:space="preserve"> </v>
      </c>
      <c r="H7" s="154"/>
      <c r="I7" s="154"/>
      <c r="J7" s="155"/>
      <c r="K7" s="195"/>
      <c r="L7" s="193"/>
      <c r="M7" s="193"/>
      <c r="N7" s="194"/>
    </row>
    <row r="8" spans="1:14" s="1" customFormat="1" ht="15.95" customHeight="1">
      <c r="A8" s="38"/>
      <c r="B8" s="102" t="s">
        <v>23</v>
      </c>
      <c r="C8" s="103"/>
      <c r="D8" s="103"/>
      <c r="E8" s="104">
        <f>COUNTIF(F$20:F$49,"現代アート")</f>
        <v>0</v>
      </c>
      <c r="F8" s="145"/>
      <c r="G8" s="156"/>
      <c r="H8" s="157"/>
      <c r="I8" s="157"/>
      <c r="J8" s="158"/>
      <c r="K8" s="195"/>
      <c r="L8" s="193"/>
      <c r="M8" s="193"/>
      <c r="N8" s="194"/>
    </row>
    <row r="9" spans="1:14" s="1" customFormat="1" ht="15.95" customHeight="1">
      <c r="A9" s="38"/>
      <c r="B9" s="105"/>
      <c r="C9" s="106"/>
      <c r="D9" s="106"/>
      <c r="E9" s="107"/>
      <c r="F9" s="58" t="s">
        <v>17</v>
      </c>
      <c r="G9" s="139"/>
      <c r="H9" s="140"/>
      <c r="I9" s="140"/>
      <c r="J9" s="141"/>
      <c r="K9" s="195"/>
      <c r="L9" s="193"/>
      <c r="M9" s="193"/>
      <c r="N9" s="194"/>
    </row>
    <row r="10" spans="1:14" s="1" customFormat="1" ht="15.95" customHeight="1" thickBot="1">
      <c r="A10" s="38"/>
      <c r="B10" s="108" t="s">
        <v>36</v>
      </c>
      <c r="C10" s="109"/>
      <c r="D10" s="109"/>
      <c r="E10" s="110">
        <f>SUM(E4:E9)</f>
        <v>0</v>
      </c>
      <c r="F10" s="58" t="s">
        <v>5</v>
      </c>
      <c r="G10" s="139" t="s">
        <v>181</v>
      </c>
      <c r="H10" s="140"/>
      <c r="I10" s="140"/>
      <c r="J10" s="141"/>
      <c r="K10" s="195"/>
      <c r="L10" s="193"/>
      <c r="M10" s="193"/>
      <c r="N10" s="194"/>
    </row>
    <row r="11" spans="1:14" s="1" customFormat="1" ht="15.95" customHeight="1">
      <c r="A11" s="38"/>
      <c r="B11" s="111" t="s">
        <v>28</v>
      </c>
      <c r="C11" s="112"/>
      <c r="D11" s="112"/>
      <c r="E11" s="113">
        <f>COUNTIF(J$20:J$49,"３年")</f>
        <v>0</v>
      </c>
      <c r="F11" s="137" t="s">
        <v>6</v>
      </c>
      <c r="G11" s="171"/>
      <c r="H11" s="172"/>
      <c r="I11" s="172"/>
      <c r="J11" s="173"/>
      <c r="K11" s="195"/>
      <c r="L11" s="193"/>
      <c r="M11" s="193"/>
      <c r="N11" s="194"/>
    </row>
    <row r="12" spans="1:14" s="1" customFormat="1" ht="15.95" customHeight="1">
      <c r="A12" s="38"/>
      <c r="B12" s="102" t="s">
        <v>29</v>
      </c>
      <c r="C12" s="103"/>
      <c r="D12" s="103"/>
      <c r="E12" s="104">
        <f>COUNTIF(J$20:J$49,"２年")</f>
        <v>0</v>
      </c>
      <c r="F12" s="138"/>
      <c r="G12" s="174"/>
      <c r="H12" s="175"/>
      <c r="I12" s="175"/>
      <c r="J12" s="176"/>
      <c r="K12" s="195"/>
      <c r="L12" s="193"/>
      <c r="M12" s="193"/>
      <c r="N12" s="194"/>
    </row>
    <row r="13" spans="1:14" s="1" customFormat="1" ht="15.95" customHeight="1">
      <c r="A13" s="38"/>
      <c r="B13" s="102" t="s">
        <v>30</v>
      </c>
      <c r="C13" s="103"/>
      <c r="D13" s="103"/>
      <c r="E13" s="104">
        <f>COUNTIF(J$20:J$49,"１年")</f>
        <v>0</v>
      </c>
      <c r="F13" s="130" t="s">
        <v>139</v>
      </c>
      <c r="G13" s="179" t="s">
        <v>308</v>
      </c>
      <c r="H13" s="180"/>
      <c r="I13" s="181"/>
      <c r="J13" s="182"/>
      <c r="K13" s="196"/>
      <c r="L13" s="194"/>
      <c r="M13" s="194"/>
      <c r="N13" s="194"/>
    </row>
    <row r="14" spans="1:14" s="1" customFormat="1" ht="15.95" customHeight="1" thickBot="1">
      <c r="A14" s="38"/>
      <c r="B14" s="105" t="s">
        <v>27</v>
      </c>
      <c r="C14" s="103"/>
      <c r="D14" s="103"/>
      <c r="E14" s="114">
        <f>COUNTA(J20:J49)-E11-E12-E13</f>
        <v>0</v>
      </c>
      <c r="F14" s="131"/>
      <c r="G14" s="183"/>
      <c r="H14" s="183"/>
      <c r="I14" s="184"/>
      <c r="J14" s="185"/>
      <c r="K14" s="196"/>
      <c r="L14" s="194"/>
      <c r="M14" s="194"/>
      <c r="N14" s="194"/>
    </row>
    <row r="15" spans="1:14" ht="15.95" customHeight="1" thickBot="1">
      <c r="A15" s="44"/>
      <c r="B15" s="115" t="s">
        <v>37</v>
      </c>
      <c r="C15" s="116"/>
      <c r="D15" s="116"/>
      <c r="E15" s="117">
        <f>SUM(E11:E14)</f>
        <v>0</v>
      </c>
      <c r="F15" s="118"/>
      <c r="G15" s="177" t="s">
        <v>34</v>
      </c>
      <c r="H15" s="208" t="s">
        <v>1</v>
      </c>
      <c r="I15" s="209"/>
      <c r="J15" s="119" t="s">
        <v>0</v>
      </c>
      <c r="K15" s="199"/>
      <c r="L15" s="200"/>
      <c r="M15" s="57"/>
      <c r="N15" s="57"/>
    </row>
    <row r="16" spans="1:14" ht="15.95" customHeight="1" thickBot="1">
      <c r="A16" s="44"/>
      <c r="B16" s="120"/>
      <c r="C16" s="120"/>
      <c r="D16" s="120"/>
      <c r="E16" s="120"/>
      <c r="F16" s="121"/>
      <c r="G16" s="178"/>
      <c r="H16" s="210" t="s">
        <v>3</v>
      </c>
      <c r="I16" s="211"/>
      <c r="J16" s="122" t="s">
        <v>162</v>
      </c>
      <c r="K16" s="201" t="s">
        <v>307</v>
      </c>
      <c r="L16" s="202"/>
      <c r="M16" s="57"/>
      <c r="N16" s="57"/>
    </row>
    <row r="17" spans="1:14" s="1" customFormat="1" ht="9.75" customHeight="1" thickBot="1">
      <c r="A17" s="38"/>
      <c r="B17" s="45"/>
      <c r="C17" s="45"/>
      <c r="D17" s="45"/>
      <c r="E17" s="46"/>
      <c r="F17" s="47"/>
      <c r="G17" s="48"/>
      <c r="H17" s="49"/>
      <c r="I17" s="49"/>
      <c r="J17" s="49"/>
      <c r="K17" s="38"/>
      <c r="L17" s="38"/>
      <c r="M17" s="38"/>
      <c r="N17" s="50"/>
    </row>
    <row r="18" spans="1:14" s="1" customFormat="1" ht="15.75" customHeight="1">
      <c r="A18" s="214" t="s">
        <v>283</v>
      </c>
      <c r="B18" s="161" t="s">
        <v>7</v>
      </c>
      <c r="C18" s="165" t="s">
        <v>9</v>
      </c>
      <c r="D18" s="163" t="s">
        <v>8</v>
      </c>
      <c r="E18" s="167" t="s">
        <v>10</v>
      </c>
      <c r="F18" s="169" t="s">
        <v>278</v>
      </c>
      <c r="G18" s="170"/>
      <c r="H18" s="188" t="s">
        <v>13</v>
      </c>
      <c r="I18" s="132" t="s">
        <v>175</v>
      </c>
      <c r="J18" s="132" t="s">
        <v>12</v>
      </c>
      <c r="K18" s="197" t="s">
        <v>141</v>
      </c>
      <c r="L18" s="198"/>
      <c r="M18" s="188" t="s">
        <v>11</v>
      </c>
      <c r="N18" s="186" t="s">
        <v>182</v>
      </c>
    </row>
    <row r="19" spans="1:14" s="1" customFormat="1" ht="15.75" customHeight="1" thickBot="1">
      <c r="A19" s="214"/>
      <c r="B19" s="162"/>
      <c r="C19" s="166"/>
      <c r="D19" s="164"/>
      <c r="E19" s="168"/>
      <c r="F19" s="123"/>
      <c r="G19" s="124" t="s">
        <v>148</v>
      </c>
      <c r="H19" s="189"/>
      <c r="I19" s="133"/>
      <c r="J19" s="190"/>
      <c r="K19" s="125" t="s">
        <v>142</v>
      </c>
      <c r="L19" s="125" t="s">
        <v>140</v>
      </c>
      <c r="M19" s="189"/>
      <c r="N19" s="187"/>
    </row>
    <row r="20" spans="1:14" s="1" customFormat="1" ht="15.75" customHeight="1">
      <c r="A20" s="214"/>
      <c r="B20" s="59"/>
      <c r="C20" s="60" t="str">
        <f>IF(F20=0,"   ",VLOOKUP($G$3,#REF!,2))</f>
        <v xml:space="preserve">   </v>
      </c>
      <c r="D20" s="61" t="str">
        <f>IF(F20=0,"   ",$G$3)</f>
        <v xml:space="preserve">   </v>
      </c>
      <c r="E20" s="62">
        <v>1</v>
      </c>
      <c r="F20" s="63"/>
      <c r="G20" s="64"/>
      <c r="H20" s="65"/>
      <c r="I20" s="65"/>
      <c r="J20" s="66"/>
      <c r="K20" s="67"/>
      <c r="L20" s="126"/>
      <c r="M20" s="68"/>
      <c r="N20" s="69"/>
    </row>
    <row r="21" spans="1:14" s="1" customFormat="1" ht="15.75" customHeight="1">
      <c r="A21" s="214"/>
      <c r="B21" s="70"/>
      <c r="C21" s="71" t="str">
        <f>IF(F21=0,"   ",VLOOKUP($G$3,#REF!,2))</f>
        <v xml:space="preserve">   </v>
      </c>
      <c r="D21" s="72" t="str">
        <f t="shared" ref="D21:D49" si="0">IF(F21=0,"   ",$G$3)</f>
        <v xml:space="preserve">   </v>
      </c>
      <c r="E21" s="73">
        <v>2</v>
      </c>
      <c r="F21" s="74"/>
      <c r="G21" s="75"/>
      <c r="H21" s="76"/>
      <c r="I21" s="76"/>
      <c r="J21" s="77"/>
      <c r="K21" s="78"/>
      <c r="L21" s="127"/>
      <c r="M21" s="79"/>
      <c r="N21" s="80"/>
    </row>
    <row r="22" spans="1:14" s="1" customFormat="1" ht="15.75" customHeight="1">
      <c r="A22" s="214"/>
      <c r="B22" s="70"/>
      <c r="C22" s="71" t="str">
        <f>IF(F22=0,"   ",VLOOKUP($G$3,#REF!,2))</f>
        <v xml:space="preserve">   </v>
      </c>
      <c r="D22" s="72" t="str">
        <f t="shared" si="0"/>
        <v xml:space="preserve">   </v>
      </c>
      <c r="E22" s="73">
        <v>3</v>
      </c>
      <c r="F22" s="74"/>
      <c r="G22" s="75"/>
      <c r="H22" s="76"/>
      <c r="I22" s="76"/>
      <c r="J22" s="77"/>
      <c r="K22" s="78"/>
      <c r="L22" s="127"/>
      <c r="M22" s="79"/>
      <c r="N22" s="80"/>
    </row>
    <row r="23" spans="1:14" s="1" customFormat="1" ht="15.75" customHeight="1">
      <c r="A23" s="214"/>
      <c r="B23" s="70"/>
      <c r="C23" s="71" t="str">
        <f>IF(F23=0,"   ",VLOOKUP($G$3,#REF!,2))</f>
        <v xml:space="preserve">   </v>
      </c>
      <c r="D23" s="72" t="str">
        <f t="shared" si="0"/>
        <v xml:space="preserve">   </v>
      </c>
      <c r="E23" s="73">
        <v>4</v>
      </c>
      <c r="F23" s="74"/>
      <c r="G23" s="75"/>
      <c r="H23" s="76"/>
      <c r="I23" s="76"/>
      <c r="J23" s="77"/>
      <c r="K23" s="78"/>
      <c r="L23" s="127"/>
      <c r="M23" s="79"/>
      <c r="N23" s="80"/>
    </row>
    <row r="24" spans="1:14" s="1" customFormat="1" ht="15.75" customHeight="1">
      <c r="A24" s="214"/>
      <c r="B24" s="70"/>
      <c r="C24" s="71" t="str">
        <f>IF(F24=0,"   ",VLOOKUP($G$3,#REF!,2))</f>
        <v xml:space="preserve">   </v>
      </c>
      <c r="D24" s="72" t="str">
        <f t="shared" si="0"/>
        <v xml:space="preserve">   </v>
      </c>
      <c r="E24" s="73">
        <v>5</v>
      </c>
      <c r="F24" s="74"/>
      <c r="G24" s="75"/>
      <c r="H24" s="76"/>
      <c r="I24" s="76"/>
      <c r="J24" s="77"/>
      <c r="K24" s="78"/>
      <c r="L24" s="127"/>
      <c r="M24" s="79"/>
      <c r="N24" s="80"/>
    </row>
    <row r="25" spans="1:14" s="1" customFormat="1" ht="15.75" customHeight="1">
      <c r="A25" s="214"/>
      <c r="B25" s="70"/>
      <c r="C25" s="71" t="str">
        <f>IF(F25=0,"   ",VLOOKUP($G$3,#REF!,2))</f>
        <v xml:space="preserve">   </v>
      </c>
      <c r="D25" s="72" t="str">
        <f t="shared" si="0"/>
        <v xml:space="preserve">   </v>
      </c>
      <c r="E25" s="73">
        <v>6</v>
      </c>
      <c r="F25" s="74"/>
      <c r="G25" s="75"/>
      <c r="H25" s="76"/>
      <c r="I25" s="76"/>
      <c r="J25" s="77"/>
      <c r="K25" s="78"/>
      <c r="L25" s="127"/>
      <c r="M25" s="79"/>
      <c r="N25" s="80"/>
    </row>
    <row r="26" spans="1:14" s="1" customFormat="1" ht="15.75" customHeight="1">
      <c r="A26" s="214"/>
      <c r="B26" s="70"/>
      <c r="C26" s="71" t="str">
        <f>IF(F26=0,"   ",VLOOKUP($G$3,#REF!,2))</f>
        <v xml:space="preserve">   </v>
      </c>
      <c r="D26" s="72" t="str">
        <f t="shared" si="0"/>
        <v xml:space="preserve">   </v>
      </c>
      <c r="E26" s="73">
        <v>7</v>
      </c>
      <c r="F26" s="74"/>
      <c r="G26" s="75"/>
      <c r="H26" s="76"/>
      <c r="I26" s="76"/>
      <c r="J26" s="77"/>
      <c r="K26" s="78"/>
      <c r="L26" s="127"/>
      <c r="M26" s="79"/>
      <c r="N26" s="80"/>
    </row>
    <row r="27" spans="1:14" s="1" customFormat="1" ht="15.75" customHeight="1">
      <c r="A27" s="214"/>
      <c r="B27" s="70"/>
      <c r="C27" s="71" t="str">
        <f>IF(F27=0,"   ",VLOOKUP($G$3,#REF!,2))</f>
        <v xml:space="preserve">   </v>
      </c>
      <c r="D27" s="72" t="str">
        <f t="shared" si="0"/>
        <v xml:space="preserve">   </v>
      </c>
      <c r="E27" s="73">
        <v>8</v>
      </c>
      <c r="F27" s="74"/>
      <c r="G27" s="75"/>
      <c r="H27" s="76"/>
      <c r="I27" s="76"/>
      <c r="J27" s="77"/>
      <c r="K27" s="78"/>
      <c r="L27" s="127"/>
      <c r="M27" s="79"/>
      <c r="N27" s="80"/>
    </row>
    <row r="28" spans="1:14" s="1" customFormat="1" ht="15.75" customHeight="1">
      <c r="A28" s="214"/>
      <c r="B28" s="70"/>
      <c r="C28" s="71" t="str">
        <f>IF(F28=0,"   ",VLOOKUP($G$3,#REF!,2))</f>
        <v xml:space="preserve">   </v>
      </c>
      <c r="D28" s="72" t="str">
        <f t="shared" si="0"/>
        <v xml:space="preserve">   </v>
      </c>
      <c r="E28" s="73">
        <v>9</v>
      </c>
      <c r="F28" s="74"/>
      <c r="G28" s="75"/>
      <c r="H28" s="76"/>
      <c r="I28" s="76"/>
      <c r="J28" s="77"/>
      <c r="K28" s="78"/>
      <c r="L28" s="127"/>
      <c r="M28" s="79"/>
      <c r="N28" s="80"/>
    </row>
    <row r="29" spans="1:14" s="1" customFormat="1" ht="15.75" customHeight="1">
      <c r="A29" s="214"/>
      <c r="B29" s="70"/>
      <c r="C29" s="71" t="str">
        <f>IF(F29=0,"   ",VLOOKUP($G$3,#REF!,2))</f>
        <v xml:space="preserve">   </v>
      </c>
      <c r="D29" s="72" t="str">
        <f t="shared" si="0"/>
        <v xml:space="preserve">   </v>
      </c>
      <c r="E29" s="73">
        <v>10</v>
      </c>
      <c r="F29" s="74"/>
      <c r="G29" s="75"/>
      <c r="H29" s="76"/>
      <c r="I29" s="76"/>
      <c r="J29" s="77"/>
      <c r="K29" s="78"/>
      <c r="L29" s="127"/>
      <c r="M29" s="79"/>
      <c r="N29" s="80"/>
    </row>
    <row r="30" spans="1:14" s="1" customFormat="1" ht="15.75" customHeight="1">
      <c r="A30" s="214"/>
      <c r="B30" s="70"/>
      <c r="C30" s="71" t="str">
        <f>IF(F30=0,"   ",VLOOKUP($G$3,#REF!,2))</f>
        <v xml:space="preserve">   </v>
      </c>
      <c r="D30" s="72" t="str">
        <f t="shared" si="0"/>
        <v xml:space="preserve">   </v>
      </c>
      <c r="E30" s="73">
        <v>11</v>
      </c>
      <c r="F30" s="74"/>
      <c r="G30" s="75"/>
      <c r="H30" s="76"/>
      <c r="I30" s="76"/>
      <c r="J30" s="77"/>
      <c r="K30" s="78"/>
      <c r="L30" s="127"/>
      <c r="M30" s="79"/>
      <c r="N30" s="80"/>
    </row>
    <row r="31" spans="1:14" s="1" customFormat="1" ht="15.75" customHeight="1">
      <c r="A31" s="214"/>
      <c r="B31" s="70"/>
      <c r="C31" s="71" t="str">
        <f>IF(F31=0,"   ",VLOOKUP($G$3,#REF!,2))</f>
        <v xml:space="preserve">   </v>
      </c>
      <c r="D31" s="72" t="str">
        <f t="shared" si="0"/>
        <v xml:space="preserve">   </v>
      </c>
      <c r="E31" s="73">
        <v>12</v>
      </c>
      <c r="F31" s="74"/>
      <c r="G31" s="75"/>
      <c r="H31" s="76"/>
      <c r="I31" s="76"/>
      <c r="J31" s="77"/>
      <c r="K31" s="78"/>
      <c r="L31" s="127"/>
      <c r="M31" s="79"/>
      <c r="N31" s="80"/>
    </row>
    <row r="32" spans="1:14" s="1" customFormat="1" ht="15.75" customHeight="1">
      <c r="A32" s="214"/>
      <c r="B32" s="70"/>
      <c r="C32" s="71" t="str">
        <f>IF(F32=0,"   ",VLOOKUP($G$3,#REF!,2))</f>
        <v xml:space="preserve">   </v>
      </c>
      <c r="D32" s="72" t="str">
        <f t="shared" si="0"/>
        <v xml:space="preserve">   </v>
      </c>
      <c r="E32" s="73">
        <v>13</v>
      </c>
      <c r="F32" s="74"/>
      <c r="G32" s="75"/>
      <c r="H32" s="76"/>
      <c r="I32" s="76"/>
      <c r="J32" s="77"/>
      <c r="K32" s="78"/>
      <c r="L32" s="127"/>
      <c r="M32" s="79"/>
      <c r="N32" s="80"/>
    </row>
    <row r="33" spans="1:14" s="1" customFormat="1" ht="15.75" customHeight="1">
      <c r="A33" s="214"/>
      <c r="B33" s="70"/>
      <c r="C33" s="71" t="str">
        <f>IF(F33=0,"   ",VLOOKUP($G$3,#REF!,2))</f>
        <v xml:space="preserve">   </v>
      </c>
      <c r="D33" s="72" t="str">
        <f t="shared" si="0"/>
        <v xml:space="preserve">   </v>
      </c>
      <c r="E33" s="73">
        <v>14</v>
      </c>
      <c r="F33" s="74"/>
      <c r="G33" s="75"/>
      <c r="H33" s="76"/>
      <c r="I33" s="76"/>
      <c r="J33" s="77"/>
      <c r="K33" s="78"/>
      <c r="L33" s="127"/>
      <c r="M33" s="79"/>
      <c r="N33" s="80"/>
    </row>
    <row r="34" spans="1:14" s="1" customFormat="1" ht="15.75" customHeight="1">
      <c r="A34" s="214"/>
      <c r="B34" s="70"/>
      <c r="C34" s="71" t="str">
        <f>IF(F34=0,"   ",VLOOKUP($G$3,#REF!,2))</f>
        <v xml:space="preserve">   </v>
      </c>
      <c r="D34" s="72" t="str">
        <f t="shared" si="0"/>
        <v xml:space="preserve">   </v>
      </c>
      <c r="E34" s="73">
        <v>15</v>
      </c>
      <c r="F34" s="74"/>
      <c r="G34" s="75"/>
      <c r="H34" s="76"/>
      <c r="I34" s="76"/>
      <c r="J34" s="77"/>
      <c r="K34" s="78"/>
      <c r="L34" s="127"/>
      <c r="M34" s="79"/>
      <c r="N34" s="80"/>
    </row>
    <row r="35" spans="1:14" s="1" customFormat="1" ht="15.75" customHeight="1">
      <c r="A35" s="214"/>
      <c r="B35" s="70"/>
      <c r="C35" s="71" t="str">
        <f>IF(F35=0,"   ",VLOOKUP($G$3,#REF!,2))</f>
        <v xml:space="preserve">   </v>
      </c>
      <c r="D35" s="72" t="str">
        <f t="shared" si="0"/>
        <v xml:space="preserve">   </v>
      </c>
      <c r="E35" s="73">
        <v>16</v>
      </c>
      <c r="F35" s="74"/>
      <c r="G35" s="75"/>
      <c r="H35" s="76"/>
      <c r="I35" s="76"/>
      <c r="J35" s="77"/>
      <c r="K35" s="78"/>
      <c r="L35" s="127"/>
      <c r="M35" s="79"/>
      <c r="N35" s="80"/>
    </row>
    <row r="36" spans="1:14" s="1" customFormat="1" ht="15.75" customHeight="1">
      <c r="A36" s="214"/>
      <c r="B36" s="70"/>
      <c r="C36" s="71" t="str">
        <f>IF(F36=0,"   ",VLOOKUP($G$3,#REF!,2))</f>
        <v xml:space="preserve">   </v>
      </c>
      <c r="D36" s="72" t="str">
        <f t="shared" si="0"/>
        <v xml:space="preserve">   </v>
      </c>
      <c r="E36" s="73">
        <v>17</v>
      </c>
      <c r="F36" s="74"/>
      <c r="G36" s="75"/>
      <c r="H36" s="76"/>
      <c r="I36" s="76"/>
      <c r="J36" s="77"/>
      <c r="K36" s="78"/>
      <c r="L36" s="127"/>
      <c r="M36" s="79"/>
      <c r="N36" s="80"/>
    </row>
    <row r="37" spans="1:14" s="1" customFormat="1" ht="15.75" customHeight="1">
      <c r="A37" s="214"/>
      <c r="B37" s="70"/>
      <c r="C37" s="71" t="str">
        <f>IF(F37=0,"   ",VLOOKUP($G$3,#REF!,2))</f>
        <v xml:space="preserve">   </v>
      </c>
      <c r="D37" s="72" t="str">
        <f t="shared" si="0"/>
        <v xml:space="preserve">   </v>
      </c>
      <c r="E37" s="73">
        <v>18</v>
      </c>
      <c r="F37" s="74"/>
      <c r="G37" s="75"/>
      <c r="H37" s="76"/>
      <c r="I37" s="76"/>
      <c r="J37" s="77"/>
      <c r="K37" s="78"/>
      <c r="L37" s="127"/>
      <c r="M37" s="79"/>
      <c r="N37" s="80"/>
    </row>
    <row r="38" spans="1:14" s="1" customFormat="1" ht="15.75" customHeight="1">
      <c r="A38" s="214"/>
      <c r="B38" s="70"/>
      <c r="C38" s="71" t="str">
        <f>IF(F38=0,"   ",VLOOKUP($G$3,#REF!,2))</f>
        <v xml:space="preserve">   </v>
      </c>
      <c r="D38" s="72" t="str">
        <f t="shared" si="0"/>
        <v xml:space="preserve">   </v>
      </c>
      <c r="E38" s="73">
        <v>19</v>
      </c>
      <c r="F38" s="74"/>
      <c r="G38" s="75"/>
      <c r="H38" s="76"/>
      <c r="I38" s="76"/>
      <c r="J38" s="77"/>
      <c r="K38" s="78"/>
      <c r="L38" s="127"/>
      <c r="M38" s="79"/>
      <c r="N38" s="80"/>
    </row>
    <row r="39" spans="1:14" s="1" customFormat="1" ht="15.75" customHeight="1">
      <c r="A39" s="214"/>
      <c r="B39" s="70"/>
      <c r="C39" s="71" t="str">
        <f>IF(F39=0,"   ",VLOOKUP($G$3,#REF!,2))</f>
        <v xml:space="preserve">   </v>
      </c>
      <c r="D39" s="72" t="str">
        <f t="shared" si="0"/>
        <v xml:space="preserve">   </v>
      </c>
      <c r="E39" s="73">
        <v>20</v>
      </c>
      <c r="F39" s="74"/>
      <c r="G39" s="75"/>
      <c r="H39" s="76"/>
      <c r="I39" s="76"/>
      <c r="J39" s="77"/>
      <c r="K39" s="78"/>
      <c r="L39" s="127"/>
      <c r="M39" s="79"/>
      <c r="N39" s="80"/>
    </row>
    <row r="40" spans="1:14" s="1" customFormat="1" ht="15.75" customHeight="1">
      <c r="A40" s="214"/>
      <c r="B40" s="70"/>
      <c r="C40" s="71" t="str">
        <f>IF(F40=0,"   ",VLOOKUP($G$3,#REF!,2))</f>
        <v xml:space="preserve">   </v>
      </c>
      <c r="D40" s="72" t="str">
        <f t="shared" si="0"/>
        <v xml:space="preserve">   </v>
      </c>
      <c r="E40" s="73">
        <v>21</v>
      </c>
      <c r="F40" s="74"/>
      <c r="G40" s="75"/>
      <c r="H40" s="76"/>
      <c r="I40" s="76"/>
      <c r="J40" s="77"/>
      <c r="K40" s="78"/>
      <c r="L40" s="127"/>
      <c r="M40" s="79"/>
      <c r="N40" s="80"/>
    </row>
    <row r="41" spans="1:14" s="1" customFormat="1" ht="15.75" customHeight="1">
      <c r="A41" s="214"/>
      <c r="B41" s="70"/>
      <c r="C41" s="71" t="str">
        <f>IF(F41=0,"   ",VLOOKUP($G$3,#REF!,2))</f>
        <v xml:space="preserve">   </v>
      </c>
      <c r="D41" s="72" t="str">
        <f t="shared" si="0"/>
        <v xml:space="preserve">   </v>
      </c>
      <c r="E41" s="73">
        <v>22</v>
      </c>
      <c r="F41" s="74"/>
      <c r="G41" s="75"/>
      <c r="H41" s="76"/>
      <c r="I41" s="76"/>
      <c r="J41" s="77"/>
      <c r="K41" s="78"/>
      <c r="L41" s="127"/>
      <c r="M41" s="79"/>
      <c r="N41" s="80"/>
    </row>
    <row r="42" spans="1:14" s="1" customFormat="1" ht="15.75" customHeight="1">
      <c r="A42" s="214"/>
      <c r="B42" s="70"/>
      <c r="C42" s="71" t="str">
        <f>IF(F42=0,"   ",VLOOKUP($G$3,#REF!,2))</f>
        <v xml:space="preserve">   </v>
      </c>
      <c r="D42" s="72" t="str">
        <f t="shared" si="0"/>
        <v xml:space="preserve">   </v>
      </c>
      <c r="E42" s="73">
        <v>23</v>
      </c>
      <c r="F42" s="74"/>
      <c r="G42" s="75"/>
      <c r="H42" s="76"/>
      <c r="I42" s="76"/>
      <c r="J42" s="77"/>
      <c r="K42" s="78"/>
      <c r="L42" s="127"/>
      <c r="M42" s="79"/>
      <c r="N42" s="80"/>
    </row>
    <row r="43" spans="1:14" s="1" customFormat="1" ht="15.75" customHeight="1">
      <c r="A43" s="214"/>
      <c r="B43" s="70"/>
      <c r="C43" s="71" t="str">
        <f>IF(F43=0,"   ",VLOOKUP($G$3,#REF!,2))</f>
        <v xml:space="preserve">   </v>
      </c>
      <c r="D43" s="72" t="str">
        <f t="shared" si="0"/>
        <v xml:space="preserve">   </v>
      </c>
      <c r="E43" s="73">
        <v>24</v>
      </c>
      <c r="F43" s="74"/>
      <c r="G43" s="75"/>
      <c r="H43" s="76"/>
      <c r="I43" s="76"/>
      <c r="J43" s="77"/>
      <c r="K43" s="78"/>
      <c r="L43" s="127"/>
      <c r="M43" s="79"/>
      <c r="N43" s="80"/>
    </row>
    <row r="44" spans="1:14" s="1" customFormat="1" ht="15.75" customHeight="1">
      <c r="A44" s="214"/>
      <c r="B44" s="81"/>
      <c r="C44" s="82"/>
      <c r="D44" s="83"/>
      <c r="E44" s="73">
        <v>25</v>
      </c>
      <c r="F44" s="84"/>
      <c r="G44" s="85"/>
      <c r="H44" s="86"/>
      <c r="I44" s="86"/>
      <c r="J44" s="87"/>
      <c r="K44" s="88"/>
      <c r="L44" s="128"/>
      <c r="M44" s="89"/>
      <c r="N44" s="90"/>
    </row>
    <row r="45" spans="1:14" s="1" customFormat="1" ht="15.75" customHeight="1">
      <c r="A45" s="214"/>
      <c r="B45" s="81"/>
      <c r="C45" s="82"/>
      <c r="D45" s="83"/>
      <c r="E45" s="73">
        <v>26</v>
      </c>
      <c r="F45" s="84"/>
      <c r="G45" s="85"/>
      <c r="H45" s="86"/>
      <c r="I45" s="86"/>
      <c r="J45" s="87"/>
      <c r="K45" s="88"/>
      <c r="L45" s="128"/>
      <c r="M45" s="89"/>
      <c r="N45" s="90"/>
    </row>
    <row r="46" spans="1:14" s="1" customFormat="1" ht="15.75" customHeight="1">
      <c r="A46" s="214"/>
      <c r="B46" s="81"/>
      <c r="C46" s="82"/>
      <c r="D46" s="83"/>
      <c r="E46" s="73">
        <v>27</v>
      </c>
      <c r="F46" s="84"/>
      <c r="G46" s="85"/>
      <c r="H46" s="86"/>
      <c r="I46" s="86"/>
      <c r="J46" s="87"/>
      <c r="K46" s="88"/>
      <c r="L46" s="128"/>
      <c r="M46" s="89"/>
      <c r="N46" s="90"/>
    </row>
    <row r="47" spans="1:14" s="1" customFormat="1" ht="15.75" customHeight="1">
      <c r="A47" s="214"/>
      <c r="B47" s="81"/>
      <c r="C47" s="82"/>
      <c r="D47" s="83"/>
      <c r="E47" s="73">
        <v>28</v>
      </c>
      <c r="F47" s="84"/>
      <c r="G47" s="85"/>
      <c r="H47" s="86"/>
      <c r="I47" s="86"/>
      <c r="J47" s="87"/>
      <c r="K47" s="88"/>
      <c r="L47" s="128"/>
      <c r="M47" s="89"/>
      <c r="N47" s="90"/>
    </row>
    <row r="48" spans="1:14" s="1" customFormat="1" ht="15.75" customHeight="1">
      <c r="A48" s="214"/>
      <c r="B48" s="81"/>
      <c r="C48" s="82"/>
      <c r="D48" s="83"/>
      <c r="E48" s="73">
        <v>29</v>
      </c>
      <c r="F48" s="84"/>
      <c r="G48" s="85"/>
      <c r="H48" s="86"/>
      <c r="I48" s="86"/>
      <c r="J48" s="87"/>
      <c r="K48" s="88"/>
      <c r="L48" s="128"/>
      <c r="M48" s="89"/>
      <c r="N48" s="90"/>
    </row>
    <row r="49" spans="1:14" s="1" customFormat="1" ht="15.75" customHeight="1" thickBot="1">
      <c r="A49" s="214"/>
      <c r="B49" s="91"/>
      <c r="C49" s="92" t="str">
        <f>IF(F49=0,"   ",VLOOKUP($G$3,#REF!,2))</f>
        <v xml:space="preserve">   </v>
      </c>
      <c r="D49" s="93" t="str">
        <f t="shared" si="0"/>
        <v xml:space="preserve">   </v>
      </c>
      <c r="E49" s="94">
        <v>30</v>
      </c>
      <c r="F49" s="95"/>
      <c r="G49" s="96"/>
      <c r="H49" s="97"/>
      <c r="I49" s="97"/>
      <c r="J49" s="98"/>
      <c r="K49" s="99"/>
      <c r="L49" s="129"/>
      <c r="M49" s="100"/>
      <c r="N49" s="101"/>
    </row>
    <row r="53" spans="1:14">
      <c r="N53" s="2"/>
    </row>
    <row r="54" spans="1:14" hidden="1">
      <c r="F54" s="5" t="s">
        <v>143</v>
      </c>
      <c r="G54" s="4" t="s">
        <v>149</v>
      </c>
      <c r="J54" t="s">
        <v>14</v>
      </c>
      <c r="K54" t="s">
        <v>183</v>
      </c>
      <c r="M54" t="s">
        <v>150</v>
      </c>
      <c r="N54" s="3" t="s">
        <v>162</v>
      </c>
    </row>
    <row r="55" spans="1:14" hidden="1">
      <c r="F55" s="5" t="s">
        <v>18</v>
      </c>
      <c r="G55" s="4" t="s">
        <v>151</v>
      </c>
      <c r="J55" t="s">
        <v>15</v>
      </c>
      <c r="K55" t="s">
        <v>184</v>
      </c>
      <c r="M55" t="s">
        <v>152</v>
      </c>
      <c r="N55" s="3" t="s">
        <v>163</v>
      </c>
    </row>
    <row r="56" spans="1:14" hidden="1">
      <c r="F56" s="5" t="s">
        <v>144</v>
      </c>
      <c r="G56" s="4" t="s">
        <v>153</v>
      </c>
      <c r="J56" t="s">
        <v>16</v>
      </c>
      <c r="K56" t="s">
        <v>185</v>
      </c>
      <c r="M56" t="s">
        <v>154</v>
      </c>
      <c r="N56" s="3"/>
    </row>
    <row r="57" spans="1:14" hidden="1">
      <c r="F57" s="5" t="s">
        <v>145</v>
      </c>
      <c r="G57" s="4" t="s">
        <v>155</v>
      </c>
      <c r="J57" t="s">
        <v>146</v>
      </c>
      <c r="K57" t="s">
        <v>186</v>
      </c>
      <c r="M57" t="s">
        <v>156</v>
      </c>
      <c r="N57" s="3"/>
    </row>
    <row r="58" spans="1:14" hidden="1">
      <c r="F58" s="5" t="s">
        <v>19</v>
      </c>
      <c r="G58" s="4" t="s">
        <v>20</v>
      </c>
      <c r="J58" t="s">
        <v>147</v>
      </c>
      <c r="K58" t="s">
        <v>187</v>
      </c>
      <c r="M58" t="s">
        <v>157</v>
      </c>
    </row>
    <row r="59" spans="1:14" hidden="1">
      <c r="G59" s="4" t="s">
        <v>21</v>
      </c>
      <c r="J59" t="s">
        <v>38</v>
      </c>
      <c r="M59" t="s">
        <v>158</v>
      </c>
    </row>
    <row r="60" spans="1:14" hidden="1">
      <c r="G60" s="4" t="s">
        <v>22</v>
      </c>
      <c r="M60" t="s">
        <v>159</v>
      </c>
    </row>
    <row r="61" spans="1:14" hidden="1">
      <c r="M61" t="s">
        <v>160</v>
      </c>
    </row>
  </sheetData>
  <dataConsolidate/>
  <mergeCells count="33">
    <mergeCell ref="N18:N19"/>
    <mergeCell ref="H18:H19"/>
    <mergeCell ref="M18:M19"/>
    <mergeCell ref="J18:J19"/>
    <mergeCell ref="K3:N14"/>
    <mergeCell ref="K18:L18"/>
    <mergeCell ref="K15:L15"/>
    <mergeCell ref="K16:L16"/>
    <mergeCell ref="H3:H4"/>
    <mergeCell ref="I3:J4"/>
    <mergeCell ref="H15:I15"/>
    <mergeCell ref="H16:I16"/>
    <mergeCell ref="E18:E19"/>
    <mergeCell ref="F18:G18"/>
    <mergeCell ref="G11:J12"/>
    <mergeCell ref="G15:G16"/>
    <mergeCell ref="G13:J14"/>
    <mergeCell ref="F13:F14"/>
    <mergeCell ref="I18:I19"/>
    <mergeCell ref="A18:A49"/>
    <mergeCell ref="B3:E3"/>
    <mergeCell ref="F11:F12"/>
    <mergeCell ref="G9:J9"/>
    <mergeCell ref="G10:J10"/>
    <mergeCell ref="F3:F4"/>
    <mergeCell ref="F5:F6"/>
    <mergeCell ref="F7:F8"/>
    <mergeCell ref="G5:J6"/>
    <mergeCell ref="G7:J8"/>
    <mergeCell ref="G3:G4"/>
    <mergeCell ref="B18:B19"/>
    <mergeCell ref="D18:D19"/>
    <mergeCell ref="C18:C19"/>
  </mergeCells>
  <phoneticPr fontId="4"/>
  <dataValidations xWindow="669" yWindow="484" count="21">
    <dataValidation allowBlank="1" showInputMessage="1" showErrorMessage="1" promptTitle="題名" prompt="題名には「　」をつけてないでください" sqref="L20:L49" xr:uid="{00000000-0002-0000-0000-000000000000}"/>
    <dataValidation type="whole" allowBlank="1" showInputMessage="1" showErrorMessage="1" error="学校番号を入力して下さい" promptTitle="学校番号" prompt="一覧表で確認して入力ミスがないようにお願いします_x000a_学校番号は次のシートにあります_x000a__x000a_" sqref="G3:G4" xr:uid="{00000000-0002-0000-0000-000001000000}">
      <formula1>101</formula1>
      <formula2>420</formula2>
    </dataValidation>
    <dataValidation type="custom" allowBlank="1" showInputMessage="1" showErrorMessage="1" errorTitle="エラー" error="入力しないでください" promptTitle="出品数" prompt="下表より算出いたします。" sqref="E9:E10" xr:uid="{00000000-0002-0000-0000-000002000000}">
      <formula1>0</formula1>
    </dataValidation>
    <dataValidation type="custom" allowBlank="1" showInputMessage="1" showErrorMessage="1" errorTitle="エラー" error="入力しないでください" promptTitle="出品数" prompt="下表より算出します" sqref="E8" xr:uid="{00000000-0002-0000-0000-000003000000}">
      <formula1>0</formula1>
    </dataValidation>
    <dataValidation type="custom" allowBlank="1" showInputMessage="1" showErrorMessage="1" errorTitle="エラー" error="入力しないでください" promptTitle="出品数" prompt="下表より算出します。" sqref="F15 E6:E7 E4" xr:uid="{00000000-0002-0000-0000-000004000000}">
      <formula1>0</formula1>
    </dataValidation>
    <dataValidation type="custom" allowBlank="1" showInputMessage="1" showErrorMessage="1" errorTitle="エラー" error="入力しないでください" promptTitle="出品数" prompt="下表より算出_x000a_します。" sqref="E5" xr:uid="{00000000-0002-0000-0000-000005000000}">
      <formula1>0</formula1>
    </dataValidation>
    <dataValidation errorStyle="information" allowBlank="1" showInputMessage="1" showErrorMessage="1" promptTitle="チェックを" prompt="該当項目_x000a_　○を塗りつぶすか_x000a_　●を記入してください" sqref="J15:J16" xr:uid="{00000000-0002-0000-0000-000006000000}"/>
    <dataValidation type="custom" allowBlank="1" showInputMessage="1" showErrorMessage="1" errorTitle="入力禁止" error="受付時に記入しますので入力しないで下さい。" promptTitle="入力禁止" prompt="受付時に記入しますので入力しないで下さい。" sqref="B20:B49" xr:uid="{00000000-0002-0000-0000-000007000000}">
      <formula1>"　"</formula1>
    </dataValidation>
    <dataValidation allowBlank="1" showInputMessage="1" showErrorMessage="1" promptTitle="緊急連絡用です。" prompt="作品の破損など、トラブルの時用の緊急連絡先を記入して下さい。" sqref="G13:J13" xr:uid="{00000000-0002-0000-0000-000008000000}"/>
    <dataValidation type="custom" allowBlank="1" showInputMessage="1" showErrorMessage="1" errorTitle="エラー" error="入力しないでください" promptTitle="生徒数" prompt="下表より算出します。" sqref="E11:E15" xr:uid="{00000000-0002-0000-0000-000009000000}">
      <formula1>0</formula1>
    </dataValidation>
    <dataValidation errorStyle="warning" allowBlank="1" showInputMessage="1" promptTitle="顧問氏名" prompt="顧問名を入力して下さい" sqref="G11:J12" xr:uid="{00000000-0002-0000-0000-00000A000000}"/>
    <dataValidation type="custom" allowBlank="1" showInputMessage="1" showErrorMessage="1" promptTitle="受付用です" prompt="入力しないでください" sqref="G5:J6" xr:uid="{00000000-0002-0000-0000-00000C000000}">
      <formula1>"　"</formula1>
    </dataValidation>
    <dataValidation type="list" allowBlank="1" showInputMessage="1" showErrorMessage="1" error="リスト▼から選択して下さい" promptTitle="部門" prompt="リスト▼から選択して下さい_x000a_選択したデータをコピーしても可" sqref="F20:F49" xr:uid="{00000000-0002-0000-0000-00000D000000}">
      <formula1>$F$54:$F$58</formula1>
    </dataValidation>
    <dataValidation type="list" allowBlank="1" showInputMessage="1" showErrorMessage="1" error="リスト▼から選択して下さい" promptTitle="種別" prompt="絵画部門以外は、リストから選択して下さい_x000a_選択したデータをコピーしても可" sqref="G20:G49" xr:uid="{00000000-0002-0000-0000-00000E000000}">
      <formula1>$G$54:$G$60</formula1>
    </dataValidation>
    <dataValidation type="list" allowBlank="1" showInputMessage="1" promptTitle="大きさ" prompt="リスト▼から選択して下さい_x000a_リストにない場合入力して下さい_x000a_立体は　縦×横×高さ　単位は㎝_x000a_㎝は記入しないで下さい" sqref="M20:M49" xr:uid="{00000000-0002-0000-0000-00000F000000}">
      <formula1>$M$54:$M$61</formula1>
    </dataValidation>
    <dataValidation allowBlank="1" showInputMessage="1" showErrorMessage="1" promptTitle="氏名" prompt="第３水準までの漢字で入力してください。_x000a_名字と名前の間は、一文字あけてください。_x000a_" sqref="H20:H49" xr:uid="{00000000-0002-0000-0000-000010000000}"/>
    <dataValidation type="list" allowBlank="1" showInputMessage="1" showErrorMessage="1" error="リスト▼から選択して下さい" promptTitle="学年" prompt="リスト▼から選択して下さい_x000a_選択したデータをコピーしても可" sqref="J20:J49" xr:uid="{00000000-0002-0000-0000-000011000000}">
      <formula1>$J$54:$J$59</formula1>
    </dataValidation>
    <dataValidation allowBlank="1" showInputMessage="1" showErrorMessage="1" promptTitle="受付用です" prompt="入力しないでください" sqref="I3:J4" xr:uid="{00000000-0002-0000-0000-000012000000}"/>
    <dataValidation allowBlank="1" showErrorMessage="1" prompt="_x000a_" sqref="I20:I49" xr:uid="{00000000-0002-0000-0000-000013000000}"/>
    <dataValidation type="list" allowBlank="1" showInputMessage="1" showErrorMessage="1" promptTitle="九州大会参加" prompt="参加できる場合は○_x000a_できない場合は×を選択して下さい_x000a_（全員入力）" sqref="N20:N49" xr:uid="{00000000-0002-0000-0000-000014000000}">
      <formula1>$N$54:$N$55</formula1>
    </dataValidation>
    <dataValidation allowBlank="1" showInputMessage="1" showErrorMessage="1" promptTitle="デザインの説明" prompt="デザイン部門の場合は、_x000a_説明を入れてください_x000a__x000a_　環境保護ポスター_x000a_　書籍ポスター_x000a_　○○のためのポスター_x000a_　○○のためのイラスト　など。" sqref="K22:K49 K20" xr:uid="{00000000-0002-0000-0000-00000B000000}"/>
  </dataValidations>
  <printOptions horizontalCentered="1" verticalCentered="1"/>
  <pageMargins left="0.35" right="0.2" top="0.47244094488188998" bottom="0.43685039370078699" header="0.24" footer="0.2"/>
  <pageSetup paperSize="9" scale="7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61"/>
  <sheetViews>
    <sheetView showZeros="0" view="pageBreakPreview" zoomScaleNormal="100" zoomScaleSheetLayoutView="100" workbookViewId="0">
      <selection activeCell="A18" sqref="A18:A49"/>
    </sheetView>
  </sheetViews>
  <sheetFormatPr defaultColWidth="8.875" defaultRowHeight="13.5"/>
  <cols>
    <col min="1" max="1" width="3.375" customWidth="1"/>
    <col min="2" max="2" width="10.5" customWidth="1"/>
    <col min="3" max="3" width="20" hidden="1" customWidth="1"/>
    <col min="4" max="4" width="5.125" hidden="1" customWidth="1"/>
    <col min="5" max="5" width="3.375" customWidth="1"/>
    <col min="6" max="6" width="14.125" style="5" customWidth="1"/>
    <col min="7" max="7" width="14.125" style="4" customWidth="1"/>
    <col min="8" max="8" width="16.375" customWidth="1"/>
    <col min="9" max="9" width="14" customWidth="1"/>
    <col min="10" max="10" width="6.125" customWidth="1"/>
    <col min="11" max="11" width="46.875" customWidth="1"/>
    <col min="12" max="12" width="27.375" customWidth="1"/>
    <col min="13" max="13" width="13.125" customWidth="1"/>
    <col min="14" max="14" width="9.875" customWidth="1"/>
    <col min="15" max="15" width="13.625" customWidth="1"/>
  </cols>
  <sheetData>
    <row r="1" spans="1:14" s="55" customFormat="1" ht="38.1" customHeight="1">
      <c r="A1" s="51"/>
      <c r="B1" s="56" t="s">
        <v>306</v>
      </c>
      <c r="C1" s="52"/>
      <c r="D1" s="52"/>
      <c r="E1" s="52"/>
      <c r="F1" s="53"/>
      <c r="G1" s="54"/>
      <c r="H1" s="51"/>
      <c r="I1" s="51"/>
      <c r="J1" s="51"/>
      <c r="K1" s="51"/>
      <c r="L1" s="51"/>
      <c r="M1" s="51"/>
      <c r="N1" s="51"/>
    </row>
    <row r="2" spans="1:14" s="1" customFormat="1" ht="8.25" customHeight="1" thickBot="1">
      <c r="A2" s="38"/>
      <c r="B2" s="39"/>
      <c r="C2" s="39"/>
      <c r="D2" s="39"/>
      <c r="E2" s="40"/>
      <c r="F2" s="41"/>
      <c r="G2" s="42"/>
      <c r="H2" s="38"/>
      <c r="I2" s="38"/>
      <c r="J2" s="38"/>
      <c r="K2" s="43"/>
      <c r="L2" s="43"/>
      <c r="M2" s="38"/>
      <c r="N2" s="38"/>
    </row>
    <row r="3" spans="1:14" s="1" customFormat="1" ht="15.95" customHeight="1">
      <c r="A3" s="38"/>
      <c r="B3" s="134" t="s">
        <v>2</v>
      </c>
      <c r="C3" s="135"/>
      <c r="D3" s="135"/>
      <c r="E3" s="136"/>
      <c r="F3" s="142" t="s">
        <v>24</v>
      </c>
      <c r="G3" s="212">
        <v>106</v>
      </c>
      <c r="H3" s="144" t="s">
        <v>25</v>
      </c>
      <c r="I3" s="204"/>
      <c r="J3" s="205"/>
      <c r="K3" s="191" t="s">
        <v>309</v>
      </c>
      <c r="L3" s="192"/>
      <c r="M3" s="193"/>
      <c r="N3" s="194"/>
    </row>
    <row r="4" spans="1:14" s="1" customFormat="1" ht="15.95" customHeight="1" thickBot="1">
      <c r="A4" s="38"/>
      <c r="B4" s="102" t="s">
        <v>31</v>
      </c>
      <c r="C4" s="103"/>
      <c r="D4" s="103"/>
      <c r="E4" s="104">
        <f>COUNTIF(F$20:F$49,"絵画")</f>
        <v>6</v>
      </c>
      <c r="F4" s="143"/>
      <c r="G4" s="213"/>
      <c r="H4" s="203"/>
      <c r="I4" s="206"/>
      <c r="J4" s="207"/>
      <c r="K4" s="195"/>
      <c r="L4" s="193"/>
      <c r="M4" s="193"/>
      <c r="N4" s="194"/>
    </row>
    <row r="5" spans="1:14" s="1" customFormat="1" ht="15.95" customHeight="1">
      <c r="A5" s="38"/>
      <c r="B5" s="102" t="s">
        <v>18</v>
      </c>
      <c r="C5" s="103"/>
      <c r="D5" s="103"/>
      <c r="E5" s="104">
        <f>COUNTIF(F$20:F$49,"デザイン")</f>
        <v>3</v>
      </c>
      <c r="F5" s="144" t="s">
        <v>26</v>
      </c>
      <c r="G5" s="147" t="s">
        <v>35</v>
      </c>
      <c r="H5" s="148"/>
      <c r="I5" s="148"/>
      <c r="J5" s="149"/>
      <c r="K5" s="195"/>
      <c r="L5" s="193"/>
      <c r="M5" s="193"/>
      <c r="N5" s="194"/>
    </row>
    <row r="6" spans="1:14" s="1" customFormat="1" ht="15.95" customHeight="1">
      <c r="A6" s="38"/>
      <c r="B6" s="102" t="s">
        <v>32</v>
      </c>
      <c r="C6" s="103"/>
      <c r="D6" s="103"/>
      <c r="E6" s="104">
        <f>COUNTIF(F$20:F$49,"彫刻")</f>
        <v>1</v>
      </c>
      <c r="F6" s="145"/>
      <c r="G6" s="150"/>
      <c r="H6" s="151"/>
      <c r="I6" s="151"/>
      <c r="J6" s="152"/>
      <c r="K6" s="195"/>
      <c r="L6" s="193"/>
      <c r="M6" s="193"/>
      <c r="N6" s="194"/>
    </row>
    <row r="7" spans="1:14" s="1" customFormat="1" ht="15.95" customHeight="1">
      <c r="A7" s="38"/>
      <c r="B7" s="102" t="s">
        <v>33</v>
      </c>
      <c r="C7" s="103"/>
      <c r="D7" s="103"/>
      <c r="E7" s="104">
        <f>COUNTIF(F$20:F$49,"工芸")</f>
        <v>1</v>
      </c>
      <c r="F7" s="146" t="s">
        <v>4</v>
      </c>
      <c r="G7" s="153" t="str">
        <f>IF(G3=0," ",VLOOKUP(G3,DATA!$A$1:$B$230,2))</f>
        <v>長崎工業</v>
      </c>
      <c r="H7" s="154"/>
      <c r="I7" s="154"/>
      <c r="J7" s="155"/>
      <c r="K7" s="195"/>
      <c r="L7" s="193"/>
      <c r="M7" s="193"/>
      <c r="N7" s="194"/>
    </row>
    <row r="8" spans="1:14" s="1" customFormat="1" ht="15.95" customHeight="1">
      <c r="A8" s="38"/>
      <c r="B8" s="102" t="s">
        <v>23</v>
      </c>
      <c r="C8" s="103"/>
      <c r="D8" s="103"/>
      <c r="E8" s="104">
        <f>COUNTIF(F$20:F$49,"現代アート")</f>
        <v>4</v>
      </c>
      <c r="F8" s="145"/>
      <c r="G8" s="156"/>
      <c r="H8" s="157"/>
      <c r="I8" s="157"/>
      <c r="J8" s="158"/>
      <c r="K8" s="195"/>
      <c r="L8" s="193"/>
      <c r="M8" s="193"/>
      <c r="N8" s="194"/>
    </row>
    <row r="9" spans="1:14" s="1" customFormat="1" ht="15.95" customHeight="1">
      <c r="A9" s="38"/>
      <c r="B9" s="105"/>
      <c r="C9" s="106"/>
      <c r="D9" s="106"/>
      <c r="E9" s="107"/>
      <c r="F9" s="58" t="s">
        <v>17</v>
      </c>
      <c r="G9" s="139" t="s">
        <v>285</v>
      </c>
      <c r="H9" s="140"/>
      <c r="I9" s="140"/>
      <c r="J9" s="141"/>
      <c r="K9" s="195"/>
      <c r="L9" s="193"/>
      <c r="M9" s="193"/>
      <c r="N9" s="194"/>
    </row>
    <row r="10" spans="1:14" s="1" customFormat="1" ht="15.95" customHeight="1" thickBot="1">
      <c r="A10" s="38"/>
      <c r="B10" s="108" t="s">
        <v>36</v>
      </c>
      <c r="C10" s="109"/>
      <c r="D10" s="109"/>
      <c r="E10" s="110">
        <f>SUM(E4:E9)</f>
        <v>15</v>
      </c>
      <c r="F10" s="58" t="s">
        <v>5</v>
      </c>
      <c r="G10" s="139" t="s">
        <v>286</v>
      </c>
      <c r="H10" s="140"/>
      <c r="I10" s="140"/>
      <c r="J10" s="141"/>
      <c r="K10" s="195"/>
      <c r="L10" s="193"/>
      <c r="M10" s="193"/>
      <c r="N10" s="194"/>
    </row>
    <row r="11" spans="1:14" s="1" customFormat="1" ht="15.95" customHeight="1">
      <c r="A11" s="38"/>
      <c r="B11" s="111" t="s">
        <v>28</v>
      </c>
      <c r="C11" s="112"/>
      <c r="D11" s="112"/>
      <c r="E11" s="113">
        <f>COUNTIF(J$20:J$49,"３年")</f>
        <v>2</v>
      </c>
      <c r="F11" s="137" t="s">
        <v>6</v>
      </c>
      <c r="G11" s="171" t="s">
        <v>287</v>
      </c>
      <c r="H11" s="172"/>
      <c r="I11" s="172"/>
      <c r="J11" s="173"/>
      <c r="K11" s="195"/>
      <c r="L11" s="193"/>
      <c r="M11" s="193"/>
      <c r="N11" s="194"/>
    </row>
    <row r="12" spans="1:14" s="1" customFormat="1" ht="15.95" customHeight="1">
      <c r="A12" s="38"/>
      <c r="B12" s="102" t="s">
        <v>29</v>
      </c>
      <c r="C12" s="103"/>
      <c r="D12" s="103"/>
      <c r="E12" s="104">
        <f>COUNTIF(J$20:J$49,"２年")</f>
        <v>8</v>
      </c>
      <c r="F12" s="138"/>
      <c r="G12" s="174"/>
      <c r="H12" s="175"/>
      <c r="I12" s="175"/>
      <c r="J12" s="176"/>
      <c r="K12" s="195"/>
      <c r="L12" s="193"/>
      <c r="M12" s="193"/>
      <c r="N12" s="194"/>
    </row>
    <row r="13" spans="1:14" s="1" customFormat="1" ht="15.95" customHeight="1">
      <c r="A13" s="38"/>
      <c r="B13" s="102" t="s">
        <v>30</v>
      </c>
      <c r="C13" s="103"/>
      <c r="D13" s="103"/>
      <c r="E13" s="104">
        <f>COUNTIF(J$20:J$49,"１年")</f>
        <v>5</v>
      </c>
      <c r="F13" s="130" t="s">
        <v>139</v>
      </c>
      <c r="G13" s="179" t="s">
        <v>288</v>
      </c>
      <c r="H13" s="180"/>
      <c r="I13" s="181"/>
      <c r="J13" s="182"/>
      <c r="K13" s="196"/>
      <c r="L13" s="194"/>
      <c r="M13" s="194"/>
      <c r="N13" s="194"/>
    </row>
    <row r="14" spans="1:14" s="1" customFormat="1" ht="15.95" customHeight="1" thickBot="1">
      <c r="A14" s="38"/>
      <c r="B14" s="105" t="s">
        <v>27</v>
      </c>
      <c r="C14" s="103"/>
      <c r="D14" s="103"/>
      <c r="E14" s="114">
        <f>COUNTA(J20:J49)-E11-E12-E13</f>
        <v>0</v>
      </c>
      <c r="F14" s="131"/>
      <c r="G14" s="183"/>
      <c r="H14" s="183"/>
      <c r="I14" s="184"/>
      <c r="J14" s="185"/>
      <c r="K14" s="196"/>
      <c r="L14" s="194"/>
      <c r="M14" s="194"/>
      <c r="N14" s="194"/>
    </row>
    <row r="15" spans="1:14" ht="15.95" customHeight="1" thickBot="1">
      <c r="A15" s="44"/>
      <c r="B15" s="115" t="s">
        <v>37</v>
      </c>
      <c r="C15" s="116"/>
      <c r="D15" s="116"/>
      <c r="E15" s="117">
        <f>SUM(E11:E14)</f>
        <v>15</v>
      </c>
      <c r="F15" s="118"/>
      <c r="G15" s="177" t="s">
        <v>34</v>
      </c>
      <c r="H15" s="208" t="s">
        <v>1</v>
      </c>
      <c r="I15" s="209"/>
      <c r="J15" s="119" t="s">
        <v>0</v>
      </c>
      <c r="K15" s="199"/>
      <c r="L15" s="200"/>
      <c r="M15" s="57"/>
      <c r="N15" s="57"/>
    </row>
    <row r="16" spans="1:14" ht="15.95" customHeight="1" thickBot="1">
      <c r="A16" s="44"/>
      <c r="B16" s="120"/>
      <c r="C16" s="120"/>
      <c r="D16" s="120"/>
      <c r="E16" s="120"/>
      <c r="F16" s="121"/>
      <c r="G16" s="178"/>
      <c r="H16" s="210" t="s">
        <v>3</v>
      </c>
      <c r="I16" s="211"/>
      <c r="J16" s="122" t="s">
        <v>180</v>
      </c>
      <c r="K16" s="201" t="s">
        <v>289</v>
      </c>
      <c r="L16" s="202"/>
      <c r="M16" s="57"/>
      <c r="N16" s="57"/>
    </row>
    <row r="17" spans="1:14" s="1" customFormat="1" ht="9.75" customHeight="1" thickBot="1">
      <c r="A17" s="38"/>
      <c r="B17" s="45"/>
      <c r="C17" s="45"/>
      <c r="D17" s="45"/>
      <c r="E17" s="46"/>
      <c r="F17" s="47"/>
      <c r="G17" s="48"/>
      <c r="H17" s="49"/>
      <c r="I17" s="49"/>
      <c r="J17" s="49"/>
      <c r="K17" s="38"/>
      <c r="L17" s="38"/>
      <c r="M17" s="38"/>
      <c r="N17" s="50"/>
    </row>
    <row r="18" spans="1:14" s="1" customFormat="1" ht="15.75" customHeight="1">
      <c r="A18" s="214" t="s">
        <v>283</v>
      </c>
      <c r="B18" s="161" t="s">
        <v>7</v>
      </c>
      <c r="C18" s="165" t="s">
        <v>9</v>
      </c>
      <c r="D18" s="163" t="s">
        <v>8</v>
      </c>
      <c r="E18" s="167" t="s">
        <v>10</v>
      </c>
      <c r="F18" s="169" t="s">
        <v>278</v>
      </c>
      <c r="G18" s="170"/>
      <c r="H18" s="188" t="s">
        <v>13</v>
      </c>
      <c r="I18" s="132" t="s">
        <v>175</v>
      </c>
      <c r="J18" s="132" t="s">
        <v>12</v>
      </c>
      <c r="K18" s="197" t="s">
        <v>141</v>
      </c>
      <c r="L18" s="198"/>
      <c r="M18" s="188" t="s">
        <v>11</v>
      </c>
      <c r="N18" s="186" t="s">
        <v>182</v>
      </c>
    </row>
    <row r="19" spans="1:14" s="1" customFormat="1" ht="15.75" customHeight="1" thickBot="1">
      <c r="A19" s="214"/>
      <c r="B19" s="162"/>
      <c r="C19" s="166"/>
      <c r="D19" s="164"/>
      <c r="E19" s="168"/>
      <c r="F19" s="123"/>
      <c r="G19" s="124" t="s">
        <v>148</v>
      </c>
      <c r="H19" s="189"/>
      <c r="I19" s="133"/>
      <c r="J19" s="190"/>
      <c r="K19" s="125" t="s">
        <v>142</v>
      </c>
      <c r="L19" s="125" t="s">
        <v>140</v>
      </c>
      <c r="M19" s="189"/>
      <c r="N19" s="187"/>
    </row>
    <row r="20" spans="1:14" s="1" customFormat="1" ht="15.75" customHeight="1">
      <c r="A20" s="214"/>
      <c r="B20" s="59"/>
      <c r="C20" s="60" t="e">
        <f>IF(F20=0,"   ",VLOOKUP($G$3,#REF!,2))</f>
        <v>#REF!</v>
      </c>
      <c r="D20" s="61">
        <f>IF(F20=0,"   ",$G$3)</f>
        <v>106</v>
      </c>
      <c r="E20" s="62">
        <v>1</v>
      </c>
      <c r="F20" s="63" t="s">
        <v>143</v>
      </c>
      <c r="G20" s="64"/>
      <c r="H20" s="65" t="s">
        <v>295</v>
      </c>
      <c r="I20" s="65" t="s">
        <v>296</v>
      </c>
      <c r="J20" s="66" t="s">
        <v>14</v>
      </c>
      <c r="K20" s="67"/>
      <c r="L20" s="126" t="s">
        <v>303</v>
      </c>
      <c r="M20" s="68" t="s">
        <v>150</v>
      </c>
      <c r="N20" s="69" t="s">
        <v>276</v>
      </c>
    </row>
    <row r="21" spans="1:14" s="1" customFormat="1" ht="15.75" customHeight="1">
      <c r="A21" s="214"/>
      <c r="B21" s="70"/>
      <c r="C21" s="71" t="e">
        <f>IF(F21=0,"   ",VLOOKUP($G$3,#REF!,2))</f>
        <v>#REF!</v>
      </c>
      <c r="D21" s="72">
        <f t="shared" ref="D21:D49" si="0">IF(F21=0,"   ",$G$3)</f>
        <v>106</v>
      </c>
      <c r="E21" s="73">
        <v>2</v>
      </c>
      <c r="F21" s="74" t="s">
        <v>143</v>
      </c>
      <c r="G21" s="75"/>
      <c r="H21" s="76" t="s">
        <v>294</v>
      </c>
      <c r="I21" s="76" t="s">
        <v>294</v>
      </c>
      <c r="J21" s="77" t="s">
        <v>15</v>
      </c>
      <c r="K21" s="78"/>
      <c r="L21" s="127" t="s">
        <v>301</v>
      </c>
      <c r="M21" s="79" t="s">
        <v>152</v>
      </c>
      <c r="N21" s="80" t="s">
        <v>0</v>
      </c>
    </row>
    <row r="22" spans="1:14" s="1" customFormat="1" ht="15.75" customHeight="1">
      <c r="A22" s="214"/>
      <c r="B22" s="70"/>
      <c r="C22" s="71" t="e">
        <f>IF(F22=0,"   ",VLOOKUP($G$3,#REF!,2))</f>
        <v>#REF!</v>
      </c>
      <c r="D22" s="72">
        <f t="shared" si="0"/>
        <v>106</v>
      </c>
      <c r="E22" s="73">
        <v>3</v>
      </c>
      <c r="F22" s="74" t="s">
        <v>143</v>
      </c>
      <c r="G22" s="75"/>
      <c r="H22" s="76" t="s">
        <v>298</v>
      </c>
      <c r="I22" s="76" t="s">
        <v>296</v>
      </c>
      <c r="J22" s="77" t="s">
        <v>15</v>
      </c>
      <c r="K22" s="78"/>
      <c r="L22" s="127" t="s">
        <v>302</v>
      </c>
      <c r="M22" s="79" t="s">
        <v>150</v>
      </c>
      <c r="N22" s="80" t="s">
        <v>0</v>
      </c>
    </row>
    <row r="23" spans="1:14" s="1" customFormat="1" ht="15.75" customHeight="1">
      <c r="A23" s="214"/>
      <c r="B23" s="70"/>
      <c r="C23" s="71" t="e">
        <f>IF(F23=0,"   ",VLOOKUP($G$3,#REF!,2))</f>
        <v>#REF!</v>
      </c>
      <c r="D23" s="72">
        <f t="shared" si="0"/>
        <v>106</v>
      </c>
      <c r="E23" s="73">
        <v>4</v>
      </c>
      <c r="F23" s="74" t="s">
        <v>143</v>
      </c>
      <c r="G23" s="75"/>
      <c r="H23" s="76" t="s">
        <v>294</v>
      </c>
      <c r="I23" s="76" t="s">
        <v>294</v>
      </c>
      <c r="J23" s="77" t="s">
        <v>15</v>
      </c>
      <c r="K23" s="78"/>
      <c r="L23" s="127" t="s">
        <v>303</v>
      </c>
      <c r="M23" s="79" t="s">
        <v>176</v>
      </c>
      <c r="N23" s="80" t="s">
        <v>0</v>
      </c>
    </row>
    <row r="24" spans="1:14" s="1" customFormat="1" ht="15.75" customHeight="1">
      <c r="A24" s="214"/>
      <c r="B24" s="70"/>
      <c r="C24" s="71" t="e">
        <f>IF(F24=0,"   ",VLOOKUP($G$3,#REF!,2))</f>
        <v>#REF!</v>
      </c>
      <c r="D24" s="72">
        <f t="shared" si="0"/>
        <v>106</v>
      </c>
      <c r="E24" s="73">
        <v>5</v>
      </c>
      <c r="F24" s="74" t="s">
        <v>143</v>
      </c>
      <c r="G24" s="75"/>
      <c r="H24" s="76" t="s">
        <v>295</v>
      </c>
      <c r="I24" s="76" t="s">
        <v>296</v>
      </c>
      <c r="J24" s="77" t="s">
        <v>16</v>
      </c>
      <c r="K24" s="78"/>
      <c r="L24" s="127" t="s">
        <v>180</v>
      </c>
      <c r="M24" s="79" t="s">
        <v>150</v>
      </c>
      <c r="N24" s="80" t="s">
        <v>0</v>
      </c>
    </row>
    <row r="25" spans="1:14" s="1" customFormat="1" ht="15.75" customHeight="1">
      <c r="A25" s="214"/>
      <c r="B25" s="70"/>
      <c r="C25" s="71" t="e">
        <f>IF(F25=0,"   ",VLOOKUP($G$3,#REF!,2))</f>
        <v>#REF!</v>
      </c>
      <c r="D25" s="72">
        <f t="shared" si="0"/>
        <v>106</v>
      </c>
      <c r="E25" s="73">
        <v>6</v>
      </c>
      <c r="F25" s="74" t="s">
        <v>143</v>
      </c>
      <c r="G25" s="75"/>
      <c r="H25" s="76" t="s">
        <v>294</v>
      </c>
      <c r="I25" s="76" t="s">
        <v>298</v>
      </c>
      <c r="J25" s="77" t="s">
        <v>16</v>
      </c>
      <c r="K25" s="78"/>
      <c r="L25" s="127" t="s">
        <v>284</v>
      </c>
      <c r="M25" s="79" t="s">
        <v>150</v>
      </c>
      <c r="N25" s="80" t="s">
        <v>0</v>
      </c>
    </row>
    <row r="26" spans="1:14" s="1" customFormat="1" ht="15.75" customHeight="1">
      <c r="A26" s="214"/>
      <c r="B26" s="70"/>
      <c r="C26" s="71" t="e">
        <f>IF(F26=0,"   ",VLOOKUP($G$3,#REF!,2))</f>
        <v>#REF!</v>
      </c>
      <c r="D26" s="72">
        <f t="shared" si="0"/>
        <v>106</v>
      </c>
      <c r="E26" s="73">
        <v>7</v>
      </c>
      <c r="F26" s="74" t="s">
        <v>18</v>
      </c>
      <c r="G26" s="75" t="s">
        <v>149</v>
      </c>
      <c r="H26" s="76" t="s">
        <v>293</v>
      </c>
      <c r="I26" s="76" t="s">
        <v>292</v>
      </c>
      <c r="J26" s="77" t="s">
        <v>15</v>
      </c>
      <c r="K26" s="78" t="s">
        <v>290</v>
      </c>
      <c r="L26" s="127" t="s">
        <v>291</v>
      </c>
      <c r="M26" s="79" t="s">
        <v>154</v>
      </c>
      <c r="N26" s="80" t="s">
        <v>276</v>
      </c>
    </row>
    <row r="27" spans="1:14" s="1" customFormat="1" ht="15.75" customHeight="1">
      <c r="A27" s="214"/>
      <c r="B27" s="70"/>
      <c r="C27" s="71" t="e">
        <f>IF(F27=0,"   ",VLOOKUP($G$3,#REF!,2))</f>
        <v>#REF!</v>
      </c>
      <c r="D27" s="72">
        <f t="shared" si="0"/>
        <v>106</v>
      </c>
      <c r="E27" s="73">
        <v>8</v>
      </c>
      <c r="F27" s="74" t="s">
        <v>18</v>
      </c>
      <c r="G27" s="75" t="s">
        <v>151</v>
      </c>
      <c r="H27" s="76" t="s">
        <v>297</v>
      </c>
      <c r="I27" s="76" t="s">
        <v>299</v>
      </c>
      <c r="J27" s="77" t="s">
        <v>15</v>
      </c>
      <c r="K27" s="78" t="s">
        <v>174</v>
      </c>
      <c r="L27" s="127" t="s">
        <v>302</v>
      </c>
      <c r="M27" s="79" t="s">
        <v>154</v>
      </c>
      <c r="N27" s="80" t="s">
        <v>0</v>
      </c>
    </row>
    <row r="28" spans="1:14" s="1" customFormat="1" ht="15.75" customHeight="1">
      <c r="A28" s="214"/>
      <c r="B28" s="70"/>
      <c r="C28" s="71" t="e">
        <f>IF(F28=0,"   ",VLOOKUP($G$3,#REF!,2))</f>
        <v>#REF!</v>
      </c>
      <c r="D28" s="72">
        <f t="shared" si="0"/>
        <v>106</v>
      </c>
      <c r="E28" s="73">
        <v>9</v>
      </c>
      <c r="F28" s="74" t="s">
        <v>18</v>
      </c>
      <c r="G28" s="75" t="s">
        <v>155</v>
      </c>
      <c r="H28" s="76" t="s">
        <v>294</v>
      </c>
      <c r="I28" s="76" t="s">
        <v>296</v>
      </c>
      <c r="J28" s="77" t="s">
        <v>16</v>
      </c>
      <c r="K28" s="78" t="s">
        <v>277</v>
      </c>
      <c r="L28" s="127" t="s">
        <v>304</v>
      </c>
      <c r="M28" s="79" t="s">
        <v>154</v>
      </c>
      <c r="N28" s="80" t="s">
        <v>0</v>
      </c>
    </row>
    <row r="29" spans="1:14" s="1" customFormat="1" ht="15.75" customHeight="1">
      <c r="A29" s="214"/>
      <c r="B29" s="70"/>
      <c r="C29" s="71" t="e">
        <f>IF(F29=0,"   ",VLOOKUP($G$3,#REF!,2))</f>
        <v>#REF!</v>
      </c>
      <c r="D29" s="72">
        <f t="shared" si="0"/>
        <v>106</v>
      </c>
      <c r="E29" s="73">
        <v>10</v>
      </c>
      <c r="F29" s="74" t="s">
        <v>144</v>
      </c>
      <c r="G29" s="75" t="s">
        <v>21</v>
      </c>
      <c r="H29" s="76" t="s">
        <v>295</v>
      </c>
      <c r="I29" s="76" t="s">
        <v>296</v>
      </c>
      <c r="J29" s="77" t="s">
        <v>15</v>
      </c>
      <c r="K29" s="78"/>
      <c r="L29" s="127" t="s">
        <v>302</v>
      </c>
      <c r="M29" s="79" t="s">
        <v>177</v>
      </c>
      <c r="N29" s="80" t="s">
        <v>0</v>
      </c>
    </row>
    <row r="30" spans="1:14" s="1" customFormat="1" ht="15.75" customHeight="1">
      <c r="A30" s="214"/>
      <c r="B30" s="70"/>
      <c r="C30" s="71" t="e">
        <f>IF(F30=0,"   ",VLOOKUP($G$3,#REF!,2))</f>
        <v>#REF!</v>
      </c>
      <c r="D30" s="72">
        <f t="shared" si="0"/>
        <v>106</v>
      </c>
      <c r="E30" s="73">
        <v>11</v>
      </c>
      <c r="F30" s="74" t="s">
        <v>145</v>
      </c>
      <c r="G30" s="75" t="s">
        <v>21</v>
      </c>
      <c r="H30" s="76" t="s">
        <v>294</v>
      </c>
      <c r="I30" s="76" t="s">
        <v>300</v>
      </c>
      <c r="J30" s="77" t="s">
        <v>16</v>
      </c>
      <c r="K30" s="78"/>
      <c r="L30" s="127" t="s">
        <v>305</v>
      </c>
      <c r="M30" s="79" t="s">
        <v>178</v>
      </c>
      <c r="N30" s="80" t="s">
        <v>0</v>
      </c>
    </row>
    <row r="31" spans="1:14" s="1" customFormat="1" ht="15.75" customHeight="1">
      <c r="A31" s="214"/>
      <c r="B31" s="70"/>
      <c r="C31" s="71" t="e">
        <f>IF(F31=0,"   ",VLOOKUP($G$3,#REF!,2))</f>
        <v>#REF!</v>
      </c>
      <c r="D31" s="72">
        <f t="shared" si="0"/>
        <v>106</v>
      </c>
      <c r="E31" s="73">
        <v>12</v>
      </c>
      <c r="F31" s="74" t="s">
        <v>19</v>
      </c>
      <c r="G31" s="75" t="s">
        <v>20</v>
      </c>
      <c r="H31" s="76" t="s">
        <v>295</v>
      </c>
      <c r="I31" s="76" t="s">
        <v>296</v>
      </c>
      <c r="J31" s="77" t="s">
        <v>14</v>
      </c>
      <c r="K31" s="78"/>
      <c r="L31" s="127" t="s">
        <v>304</v>
      </c>
      <c r="M31" s="79" t="s">
        <v>150</v>
      </c>
      <c r="N31" s="80" t="s">
        <v>276</v>
      </c>
    </row>
    <row r="32" spans="1:14" s="1" customFormat="1" ht="15.75" customHeight="1">
      <c r="A32" s="214"/>
      <c r="B32" s="70"/>
      <c r="C32" s="71" t="e">
        <f>IF(F32=0,"   ",VLOOKUP($G$3,#REF!,2))</f>
        <v>#REF!</v>
      </c>
      <c r="D32" s="72">
        <f t="shared" si="0"/>
        <v>106</v>
      </c>
      <c r="E32" s="73">
        <v>13</v>
      </c>
      <c r="F32" s="74" t="s">
        <v>19</v>
      </c>
      <c r="G32" s="75" t="s">
        <v>21</v>
      </c>
      <c r="H32" s="76" t="s">
        <v>294</v>
      </c>
      <c r="I32" s="76" t="s">
        <v>300</v>
      </c>
      <c r="J32" s="77" t="s">
        <v>15</v>
      </c>
      <c r="K32" s="78"/>
      <c r="L32" s="127" t="s">
        <v>302</v>
      </c>
      <c r="M32" s="79" t="s">
        <v>179</v>
      </c>
      <c r="N32" s="80" t="s">
        <v>0</v>
      </c>
    </row>
    <row r="33" spans="1:14" s="1" customFormat="1" ht="15.75" customHeight="1">
      <c r="A33" s="214"/>
      <c r="B33" s="70"/>
      <c r="C33" s="71" t="e">
        <f>IF(F33=0,"   ",VLOOKUP($G$3,#REF!,2))</f>
        <v>#REF!</v>
      </c>
      <c r="D33" s="72">
        <f t="shared" si="0"/>
        <v>106</v>
      </c>
      <c r="E33" s="73">
        <v>14</v>
      </c>
      <c r="F33" s="74" t="s">
        <v>19</v>
      </c>
      <c r="G33" s="75" t="s">
        <v>22</v>
      </c>
      <c r="H33" s="76" t="s">
        <v>294</v>
      </c>
      <c r="I33" s="76" t="s">
        <v>294</v>
      </c>
      <c r="J33" s="77" t="s">
        <v>15</v>
      </c>
      <c r="K33" s="78"/>
      <c r="L33" s="127" t="s">
        <v>304</v>
      </c>
      <c r="M33" s="79" t="s">
        <v>279</v>
      </c>
      <c r="N33" s="80" t="s">
        <v>0</v>
      </c>
    </row>
    <row r="34" spans="1:14" s="1" customFormat="1" ht="15.75" customHeight="1">
      <c r="A34" s="214"/>
      <c r="B34" s="70"/>
      <c r="C34" s="71" t="e">
        <f>IF(F34=0,"   ",VLOOKUP($G$3,#REF!,2))</f>
        <v>#REF!</v>
      </c>
      <c r="D34" s="72">
        <f t="shared" si="0"/>
        <v>106</v>
      </c>
      <c r="E34" s="73">
        <v>15</v>
      </c>
      <c r="F34" s="74" t="s">
        <v>19</v>
      </c>
      <c r="G34" s="75" t="s">
        <v>20</v>
      </c>
      <c r="H34" s="76" t="s">
        <v>295</v>
      </c>
      <c r="I34" s="76" t="s">
        <v>296</v>
      </c>
      <c r="J34" s="77" t="s">
        <v>16</v>
      </c>
      <c r="K34" s="78"/>
      <c r="L34" s="127" t="s">
        <v>284</v>
      </c>
      <c r="M34" s="79" t="s">
        <v>152</v>
      </c>
      <c r="N34" s="80" t="s">
        <v>0</v>
      </c>
    </row>
    <row r="35" spans="1:14" s="1" customFormat="1" ht="15.75" customHeight="1">
      <c r="A35" s="214"/>
      <c r="B35" s="70"/>
      <c r="C35" s="71" t="str">
        <f>IF(F35=0,"   ",VLOOKUP($G$3,#REF!,2))</f>
        <v xml:space="preserve">   </v>
      </c>
      <c r="D35" s="72" t="str">
        <f t="shared" si="0"/>
        <v xml:space="preserve">   </v>
      </c>
      <c r="E35" s="73">
        <v>16</v>
      </c>
      <c r="F35" s="74"/>
      <c r="G35" s="75"/>
      <c r="H35" s="76"/>
      <c r="I35" s="76"/>
      <c r="J35" s="77"/>
      <c r="K35" s="78"/>
      <c r="L35" s="127"/>
      <c r="M35" s="79"/>
      <c r="N35" s="80"/>
    </row>
    <row r="36" spans="1:14" s="1" customFormat="1" ht="15.75" customHeight="1">
      <c r="A36" s="214"/>
      <c r="B36" s="70"/>
      <c r="C36" s="71" t="str">
        <f>IF(F36=0,"   ",VLOOKUP($G$3,#REF!,2))</f>
        <v xml:space="preserve">   </v>
      </c>
      <c r="D36" s="72" t="str">
        <f t="shared" si="0"/>
        <v xml:space="preserve">   </v>
      </c>
      <c r="E36" s="73">
        <v>17</v>
      </c>
      <c r="F36" s="74"/>
      <c r="G36" s="75"/>
      <c r="H36" s="76"/>
      <c r="I36" s="76"/>
      <c r="J36" s="77"/>
      <c r="K36" s="78"/>
      <c r="L36" s="127"/>
      <c r="M36" s="79"/>
      <c r="N36" s="80"/>
    </row>
    <row r="37" spans="1:14" s="1" customFormat="1" ht="15.75" customHeight="1">
      <c r="A37" s="214"/>
      <c r="B37" s="70"/>
      <c r="C37" s="71" t="str">
        <f>IF(F37=0,"   ",VLOOKUP($G$3,#REF!,2))</f>
        <v xml:space="preserve">   </v>
      </c>
      <c r="D37" s="72" t="str">
        <f t="shared" si="0"/>
        <v xml:space="preserve">   </v>
      </c>
      <c r="E37" s="73">
        <v>18</v>
      </c>
      <c r="F37" s="74"/>
      <c r="G37" s="75"/>
      <c r="H37" s="76"/>
      <c r="I37" s="76"/>
      <c r="J37" s="77"/>
      <c r="K37" s="78"/>
      <c r="L37" s="127"/>
      <c r="M37" s="79"/>
      <c r="N37" s="80"/>
    </row>
    <row r="38" spans="1:14" s="1" customFormat="1" ht="15.75" customHeight="1">
      <c r="A38" s="214"/>
      <c r="B38" s="70"/>
      <c r="C38" s="71" t="str">
        <f>IF(F38=0,"   ",VLOOKUP($G$3,#REF!,2))</f>
        <v xml:space="preserve">   </v>
      </c>
      <c r="D38" s="72" t="str">
        <f t="shared" si="0"/>
        <v xml:space="preserve">   </v>
      </c>
      <c r="E38" s="73">
        <v>19</v>
      </c>
      <c r="F38" s="74"/>
      <c r="G38" s="75"/>
      <c r="H38" s="76"/>
      <c r="I38" s="76"/>
      <c r="J38" s="77"/>
      <c r="K38" s="78"/>
      <c r="L38" s="127"/>
      <c r="M38" s="79"/>
      <c r="N38" s="80"/>
    </row>
    <row r="39" spans="1:14" s="1" customFormat="1" ht="15.75" customHeight="1">
      <c r="A39" s="214"/>
      <c r="B39" s="70"/>
      <c r="C39" s="71" t="str">
        <f>IF(F39=0,"   ",VLOOKUP($G$3,#REF!,2))</f>
        <v xml:space="preserve">   </v>
      </c>
      <c r="D39" s="72" t="str">
        <f t="shared" si="0"/>
        <v xml:space="preserve">   </v>
      </c>
      <c r="E39" s="73">
        <v>20</v>
      </c>
      <c r="F39" s="74"/>
      <c r="G39" s="75"/>
      <c r="H39" s="76"/>
      <c r="I39" s="76"/>
      <c r="J39" s="77"/>
      <c r="K39" s="78"/>
      <c r="L39" s="127"/>
      <c r="M39" s="79"/>
      <c r="N39" s="80"/>
    </row>
    <row r="40" spans="1:14" s="1" customFormat="1" ht="15.75" customHeight="1">
      <c r="A40" s="214"/>
      <c r="B40" s="70"/>
      <c r="C40" s="71" t="str">
        <f>IF(F40=0,"   ",VLOOKUP($G$3,#REF!,2))</f>
        <v xml:space="preserve">   </v>
      </c>
      <c r="D40" s="72" t="str">
        <f t="shared" si="0"/>
        <v xml:space="preserve">   </v>
      </c>
      <c r="E40" s="73">
        <v>21</v>
      </c>
      <c r="F40" s="74"/>
      <c r="G40" s="75"/>
      <c r="H40" s="76"/>
      <c r="I40" s="76"/>
      <c r="J40" s="77"/>
      <c r="K40" s="78"/>
      <c r="L40" s="127"/>
      <c r="M40" s="79"/>
      <c r="N40" s="80"/>
    </row>
    <row r="41" spans="1:14" s="1" customFormat="1" ht="15.75" customHeight="1">
      <c r="A41" s="214"/>
      <c r="B41" s="70"/>
      <c r="C41" s="71" t="str">
        <f>IF(F41=0,"   ",VLOOKUP($G$3,#REF!,2))</f>
        <v xml:space="preserve">   </v>
      </c>
      <c r="D41" s="72" t="str">
        <f t="shared" si="0"/>
        <v xml:space="preserve">   </v>
      </c>
      <c r="E41" s="73">
        <v>22</v>
      </c>
      <c r="F41" s="74"/>
      <c r="G41" s="75"/>
      <c r="H41" s="76"/>
      <c r="I41" s="76"/>
      <c r="J41" s="77"/>
      <c r="K41" s="78"/>
      <c r="L41" s="127"/>
      <c r="M41" s="79"/>
      <c r="N41" s="80"/>
    </row>
    <row r="42" spans="1:14" s="1" customFormat="1" ht="15.75" customHeight="1">
      <c r="A42" s="214"/>
      <c r="B42" s="70"/>
      <c r="C42" s="71" t="str">
        <f>IF(F42=0,"   ",VLOOKUP($G$3,#REF!,2))</f>
        <v xml:space="preserve">   </v>
      </c>
      <c r="D42" s="72" t="str">
        <f t="shared" si="0"/>
        <v xml:space="preserve">   </v>
      </c>
      <c r="E42" s="73">
        <v>23</v>
      </c>
      <c r="F42" s="74"/>
      <c r="G42" s="75"/>
      <c r="H42" s="76"/>
      <c r="I42" s="76"/>
      <c r="J42" s="77"/>
      <c r="K42" s="78"/>
      <c r="L42" s="127"/>
      <c r="M42" s="79"/>
      <c r="N42" s="80"/>
    </row>
    <row r="43" spans="1:14" s="1" customFormat="1" ht="15.75" customHeight="1">
      <c r="A43" s="214"/>
      <c r="B43" s="70"/>
      <c r="C43" s="71" t="str">
        <f>IF(F43=0,"   ",VLOOKUP($G$3,#REF!,2))</f>
        <v xml:space="preserve">   </v>
      </c>
      <c r="D43" s="72" t="str">
        <f t="shared" si="0"/>
        <v xml:space="preserve">   </v>
      </c>
      <c r="E43" s="73">
        <v>24</v>
      </c>
      <c r="F43" s="74"/>
      <c r="G43" s="75"/>
      <c r="H43" s="76"/>
      <c r="I43" s="76"/>
      <c r="J43" s="77"/>
      <c r="K43" s="78"/>
      <c r="L43" s="127"/>
      <c r="M43" s="79"/>
      <c r="N43" s="80"/>
    </row>
    <row r="44" spans="1:14" s="1" customFormat="1" ht="15.75" customHeight="1">
      <c r="A44" s="214"/>
      <c r="B44" s="81"/>
      <c r="C44" s="82"/>
      <c r="D44" s="83"/>
      <c r="E44" s="73">
        <v>25</v>
      </c>
      <c r="F44" s="84"/>
      <c r="G44" s="85"/>
      <c r="H44" s="86"/>
      <c r="I44" s="86"/>
      <c r="J44" s="87"/>
      <c r="K44" s="88"/>
      <c r="L44" s="128"/>
      <c r="M44" s="89"/>
      <c r="N44" s="90"/>
    </row>
    <row r="45" spans="1:14" s="1" customFormat="1" ht="15.75" customHeight="1">
      <c r="A45" s="214"/>
      <c r="B45" s="81"/>
      <c r="C45" s="82"/>
      <c r="D45" s="83"/>
      <c r="E45" s="73">
        <v>26</v>
      </c>
      <c r="F45" s="84"/>
      <c r="G45" s="85"/>
      <c r="H45" s="86"/>
      <c r="I45" s="86"/>
      <c r="J45" s="87"/>
      <c r="K45" s="88"/>
      <c r="L45" s="128"/>
      <c r="M45" s="89"/>
      <c r="N45" s="90"/>
    </row>
    <row r="46" spans="1:14" s="1" customFormat="1" ht="15.75" customHeight="1">
      <c r="A46" s="214"/>
      <c r="B46" s="81"/>
      <c r="C46" s="82"/>
      <c r="D46" s="83"/>
      <c r="E46" s="73">
        <v>27</v>
      </c>
      <c r="F46" s="84"/>
      <c r="G46" s="85"/>
      <c r="H46" s="86"/>
      <c r="I46" s="86"/>
      <c r="J46" s="87"/>
      <c r="K46" s="88"/>
      <c r="L46" s="128"/>
      <c r="M46" s="89"/>
      <c r="N46" s="90"/>
    </row>
    <row r="47" spans="1:14" s="1" customFormat="1" ht="15.75" customHeight="1">
      <c r="A47" s="214"/>
      <c r="B47" s="81"/>
      <c r="C47" s="82"/>
      <c r="D47" s="83"/>
      <c r="E47" s="73">
        <v>28</v>
      </c>
      <c r="F47" s="84"/>
      <c r="G47" s="85"/>
      <c r="H47" s="86"/>
      <c r="I47" s="86"/>
      <c r="J47" s="87"/>
      <c r="K47" s="88"/>
      <c r="L47" s="128"/>
      <c r="M47" s="89"/>
      <c r="N47" s="90"/>
    </row>
    <row r="48" spans="1:14" s="1" customFormat="1" ht="15.75" customHeight="1">
      <c r="A48" s="214"/>
      <c r="B48" s="81"/>
      <c r="C48" s="82"/>
      <c r="D48" s="83"/>
      <c r="E48" s="73">
        <v>29</v>
      </c>
      <c r="F48" s="84"/>
      <c r="G48" s="85"/>
      <c r="H48" s="86"/>
      <c r="I48" s="86"/>
      <c r="J48" s="87"/>
      <c r="K48" s="88"/>
      <c r="L48" s="128"/>
      <c r="M48" s="89"/>
      <c r="N48" s="90"/>
    </row>
    <row r="49" spans="1:14" s="1" customFormat="1" ht="15.75" customHeight="1" thickBot="1">
      <c r="A49" s="214"/>
      <c r="B49" s="91"/>
      <c r="C49" s="92" t="str">
        <f>IF(F49=0,"   ",VLOOKUP($G$3,#REF!,2))</f>
        <v xml:space="preserve">   </v>
      </c>
      <c r="D49" s="93" t="str">
        <f t="shared" si="0"/>
        <v xml:space="preserve">   </v>
      </c>
      <c r="E49" s="94">
        <v>30</v>
      </c>
      <c r="F49" s="95"/>
      <c r="G49" s="96"/>
      <c r="H49" s="97"/>
      <c r="I49" s="97"/>
      <c r="J49" s="98"/>
      <c r="K49" s="99"/>
      <c r="L49" s="129"/>
      <c r="M49" s="100"/>
      <c r="N49" s="101"/>
    </row>
    <row r="53" spans="1:14">
      <c r="N53" s="2"/>
    </row>
    <row r="54" spans="1:14" hidden="1">
      <c r="F54" s="5" t="s">
        <v>143</v>
      </c>
      <c r="G54" s="4" t="s">
        <v>149</v>
      </c>
      <c r="J54" t="s">
        <v>14</v>
      </c>
      <c r="K54" t="s">
        <v>183</v>
      </c>
      <c r="M54" t="s">
        <v>150</v>
      </c>
      <c r="N54" s="3" t="s">
        <v>162</v>
      </c>
    </row>
    <row r="55" spans="1:14" hidden="1">
      <c r="F55" s="5" t="s">
        <v>18</v>
      </c>
      <c r="G55" s="4" t="s">
        <v>151</v>
      </c>
      <c r="J55" t="s">
        <v>15</v>
      </c>
      <c r="K55" t="s">
        <v>184</v>
      </c>
      <c r="M55" t="s">
        <v>152</v>
      </c>
      <c r="N55" s="3" t="s">
        <v>163</v>
      </c>
    </row>
    <row r="56" spans="1:14" hidden="1">
      <c r="F56" s="5" t="s">
        <v>144</v>
      </c>
      <c r="G56" s="4" t="s">
        <v>153</v>
      </c>
      <c r="J56" t="s">
        <v>16</v>
      </c>
      <c r="K56" t="s">
        <v>185</v>
      </c>
      <c r="M56" t="s">
        <v>154</v>
      </c>
      <c r="N56" s="3"/>
    </row>
    <row r="57" spans="1:14" hidden="1">
      <c r="F57" s="5" t="s">
        <v>145</v>
      </c>
      <c r="G57" s="4" t="s">
        <v>155</v>
      </c>
      <c r="J57" t="s">
        <v>146</v>
      </c>
      <c r="K57" t="s">
        <v>186</v>
      </c>
      <c r="M57" t="s">
        <v>156</v>
      </c>
      <c r="N57" s="3"/>
    </row>
    <row r="58" spans="1:14" hidden="1">
      <c r="F58" s="5" t="s">
        <v>19</v>
      </c>
      <c r="G58" s="4" t="s">
        <v>20</v>
      </c>
      <c r="J58" t="s">
        <v>147</v>
      </c>
      <c r="K58" t="s">
        <v>187</v>
      </c>
      <c r="M58" t="s">
        <v>157</v>
      </c>
    </row>
    <row r="59" spans="1:14" hidden="1">
      <c r="G59" s="4" t="s">
        <v>21</v>
      </c>
      <c r="J59" t="s">
        <v>38</v>
      </c>
      <c r="M59" t="s">
        <v>158</v>
      </c>
    </row>
    <row r="60" spans="1:14" hidden="1">
      <c r="G60" s="4" t="s">
        <v>22</v>
      </c>
      <c r="M60" t="s">
        <v>159</v>
      </c>
    </row>
    <row r="61" spans="1:14" hidden="1">
      <c r="M61" t="s">
        <v>160</v>
      </c>
    </row>
  </sheetData>
  <dataConsolidate/>
  <mergeCells count="33">
    <mergeCell ref="N18:N19"/>
    <mergeCell ref="F18:G18"/>
    <mergeCell ref="H18:H19"/>
    <mergeCell ref="I18:I19"/>
    <mergeCell ref="J18:J19"/>
    <mergeCell ref="K18:L18"/>
    <mergeCell ref="M18:M19"/>
    <mergeCell ref="G15:G16"/>
    <mergeCell ref="H15:I15"/>
    <mergeCell ref="K15:L15"/>
    <mergeCell ref="H16:I16"/>
    <mergeCell ref="K16:L16"/>
    <mergeCell ref="A18:A49"/>
    <mergeCell ref="B18:B19"/>
    <mergeCell ref="C18:C19"/>
    <mergeCell ref="D18:D19"/>
    <mergeCell ref="E18:E19"/>
    <mergeCell ref="B3:E3"/>
    <mergeCell ref="F3:F4"/>
    <mergeCell ref="G3:G4"/>
    <mergeCell ref="H3:H4"/>
    <mergeCell ref="I3:J4"/>
    <mergeCell ref="K3:N14"/>
    <mergeCell ref="F5:F6"/>
    <mergeCell ref="G5:J6"/>
    <mergeCell ref="F7:F8"/>
    <mergeCell ref="G7:J8"/>
    <mergeCell ref="G9:J9"/>
    <mergeCell ref="G10:J10"/>
    <mergeCell ref="F11:F12"/>
    <mergeCell ref="G11:J12"/>
    <mergeCell ref="F13:F14"/>
    <mergeCell ref="G13:J14"/>
  </mergeCells>
  <phoneticPr fontId="4"/>
  <dataValidations count="21">
    <dataValidation type="list" allowBlank="1" showInputMessage="1" showErrorMessage="1" promptTitle="九州大会参加" prompt="参加できる場合は○_x000a_できない場合は×を選択して下さい_x000a_（全員入力）" sqref="N20:N49" xr:uid="{00000000-0002-0000-0100-000000000000}">
      <formula1>$N$54:$N$55</formula1>
    </dataValidation>
    <dataValidation allowBlank="1" showErrorMessage="1" prompt="_x000a_" sqref="I20:I49" xr:uid="{00000000-0002-0000-0100-000001000000}"/>
    <dataValidation allowBlank="1" showInputMessage="1" showErrorMessage="1" promptTitle="受付用です" prompt="入力しないでください" sqref="I3:J4" xr:uid="{00000000-0002-0000-0100-000002000000}"/>
    <dataValidation type="list" allowBlank="1" showInputMessage="1" showErrorMessage="1" error="リスト▼から選択して下さい" promptTitle="学年" prompt="リスト▼から選択して下さい_x000a_選択したデータをコピーしても可" sqref="J20:J49" xr:uid="{00000000-0002-0000-0100-000003000000}">
      <formula1>$J$54:$J$59</formula1>
    </dataValidation>
    <dataValidation allowBlank="1" showInputMessage="1" showErrorMessage="1" promptTitle="氏名" prompt="第３水準までの漢字で入力してください。_x000a_名字と名前の間は、一文字あけてください。_x000a_" sqref="H20:H49" xr:uid="{00000000-0002-0000-0100-000004000000}"/>
    <dataValidation type="list" allowBlank="1" showInputMessage="1" promptTitle="大きさ" prompt="リスト▼から選択して下さい_x000a_リストにない場合入力して下さい_x000a_立体は　縦×横×高さ　単位は㎝_x000a_㎝は記入しないで下さい" sqref="M20:M49" xr:uid="{00000000-0002-0000-0100-000005000000}">
      <formula1>$M$54:$M$61</formula1>
    </dataValidation>
    <dataValidation type="list" allowBlank="1" showInputMessage="1" showErrorMessage="1" error="リスト▼から選択して下さい" promptTitle="種別" prompt="絵画部門以外は、リストから選択して下さい_x000a_選択したデータをコピーしても可" sqref="G20:G49" xr:uid="{00000000-0002-0000-0100-000006000000}">
      <formula1>$G$54:$G$60</formula1>
    </dataValidation>
    <dataValidation type="list" allowBlank="1" showInputMessage="1" showErrorMessage="1" error="リスト▼から選択して下さい" promptTitle="部門" prompt="リスト▼から選択して下さい_x000a_選択したデータをコピーしても可" sqref="F20:F49" xr:uid="{00000000-0002-0000-0100-000007000000}">
      <formula1>$F$54:$F$58</formula1>
    </dataValidation>
    <dataValidation type="custom" allowBlank="1" showInputMessage="1" showErrorMessage="1" promptTitle="受付用です" prompt="入力しないでください" sqref="G5:J6" xr:uid="{00000000-0002-0000-0100-000008000000}">
      <formula1>"　"</formula1>
    </dataValidation>
    <dataValidation errorStyle="warning" allowBlank="1" showInputMessage="1" promptTitle="顧問氏名" prompt="顧問名を入力して下さい" sqref="G11:J12" xr:uid="{00000000-0002-0000-0100-00000A000000}"/>
    <dataValidation type="custom" allowBlank="1" showInputMessage="1" showErrorMessage="1" errorTitle="エラー" error="入力しないでください" promptTitle="生徒数" prompt="下表より算出します。" sqref="E11:E15" xr:uid="{00000000-0002-0000-0100-00000B000000}">
      <formula1>0</formula1>
    </dataValidation>
    <dataValidation allowBlank="1" showInputMessage="1" showErrorMessage="1" promptTitle="緊急連絡用です。" prompt="作品の破損など、トラブルの時用の緊急連絡先を記入して下さい。" sqref="G13:J13" xr:uid="{00000000-0002-0000-0100-00000C000000}"/>
    <dataValidation type="custom" allowBlank="1" showInputMessage="1" showErrorMessage="1" errorTitle="入力禁止" error="受付時に記入しますので入力しないで下さい。" promptTitle="入力禁止" prompt="受付時に記入しますので入力しないで下さい。" sqref="B20:B49" xr:uid="{00000000-0002-0000-0100-00000D000000}">
      <formula1>"　"</formula1>
    </dataValidation>
    <dataValidation errorStyle="information" allowBlank="1" showInputMessage="1" showErrorMessage="1" promptTitle="チェックを" prompt="該当項目_x000a_　○を塗りつぶすか_x000a_　●を記入してください" sqref="J15:J16" xr:uid="{00000000-0002-0000-0100-00000E000000}"/>
    <dataValidation type="custom" allowBlank="1" showInputMessage="1" showErrorMessage="1" errorTitle="エラー" error="入力しないでください" promptTitle="出品数" prompt="下表より算出_x000a_します。" sqref="E5" xr:uid="{00000000-0002-0000-0100-00000F000000}">
      <formula1>0</formula1>
    </dataValidation>
    <dataValidation type="custom" allowBlank="1" showInputMessage="1" showErrorMessage="1" errorTitle="エラー" error="入力しないでください" promptTitle="出品数" prompt="下表より算出します。" sqref="F15 E6:E7 E4" xr:uid="{00000000-0002-0000-0100-000010000000}">
      <formula1>0</formula1>
    </dataValidation>
    <dataValidation type="custom" allowBlank="1" showInputMessage="1" showErrorMessage="1" errorTitle="エラー" error="入力しないでください" promptTitle="出品数" prompt="下表より算出します" sqref="E8" xr:uid="{00000000-0002-0000-0100-000011000000}">
      <formula1>0</formula1>
    </dataValidation>
    <dataValidation type="custom" allowBlank="1" showInputMessage="1" showErrorMessage="1" errorTitle="エラー" error="入力しないでください" promptTitle="出品数" prompt="下表より算出いたします。" sqref="E9:E10" xr:uid="{00000000-0002-0000-0100-000012000000}">
      <formula1>0</formula1>
    </dataValidation>
    <dataValidation type="whole" allowBlank="1" showInputMessage="1" showErrorMessage="1" error="学校番号を入力して下さい" promptTitle="学校番号" prompt="一覧表で確認して入力ミスがないようにお願いします_x000a_学校番号は次のシートにあります_x000a__x000a_" sqref="G3:G4" xr:uid="{00000000-0002-0000-0100-000013000000}">
      <formula1>101</formula1>
      <formula2>420</formula2>
    </dataValidation>
    <dataValidation allowBlank="1" showInputMessage="1" showErrorMessage="1" promptTitle="題名" prompt="題名には「　」をつけてないでください" sqref="L20:L49" xr:uid="{00000000-0002-0000-0100-000014000000}"/>
    <dataValidation allowBlank="1" showInputMessage="1" showErrorMessage="1" promptTitle="デザインの説明" prompt="デザイン部門の場合は、_x000a_説明を入れてください_x000a__x000a_　環境保護ポスター_x000a_　書籍ポスター_x000a_　○○のためのポスター_x000a_　○○のためのイラスト　など。" sqref="K20:K49" xr:uid="{00000000-0002-0000-0100-000009000000}"/>
  </dataValidations>
  <printOptions horizontalCentered="1" verticalCentered="1"/>
  <pageMargins left="0.35" right="0.2" top="0.47244094488188998" bottom="0.43685039370078699" header="0.24" footer="0.2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K39"/>
  <sheetViews>
    <sheetView zoomScaleNormal="100" workbookViewId="0">
      <pane ySplit="5" topLeftCell="A6" activePane="bottomLeft" state="frozen"/>
      <selection activeCell="E21" sqref="E21"/>
      <selection pane="bottomLeft" activeCell="B6" sqref="B6"/>
    </sheetView>
  </sheetViews>
  <sheetFormatPr defaultColWidth="13" defaultRowHeight="13.5"/>
  <cols>
    <col min="1" max="1" width="5.375" style="20" customWidth="1"/>
    <col min="2" max="2" width="15.625" style="9" customWidth="1"/>
    <col min="3" max="3" width="1.625" style="9" customWidth="1"/>
    <col min="4" max="4" width="5.375" style="21" customWidth="1"/>
    <col min="5" max="5" width="15.625" style="9" customWidth="1"/>
    <col min="6" max="6" width="1.625" style="9" customWidth="1"/>
    <col min="7" max="7" width="5.375" style="21" customWidth="1"/>
    <col min="8" max="8" width="15.625" style="9" customWidth="1"/>
    <col min="9" max="9" width="1.625" style="9" customWidth="1"/>
    <col min="10" max="10" width="5.375" style="21" customWidth="1"/>
    <col min="11" max="11" width="15.625" style="9" customWidth="1"/>
    <col min="12" max="16384" width="13" style="9"/>
  </cols>
  <sheetData>
    <row r="1" spans="1:11">
      <c r="A1" s="6"/>
      <c r="B1" s="7"/>
      <c r="C1" s="7"/>
      <c r="D1" s="8"/>
      <c r="E1" s="7"/>
      <c r="F1" s="7"/>
      <c r="G1" s="8"/>
      <c r="H1" s="7"/>
      <c r="I1" s="7"/>
      <c r="J1" s="8"/>
      <c r="K1" s="7"/>
    </row>
    <row r="2" spans="1:11" s="12" customFormat="1" ht="28.5">
      <c r="A2" s="10" t="s">
        <v>39</v>
      </c>
      <c r="B2" s="11"/>
      <c r="C2" s="11"/>
      <c r="D2" s="10"/>
      <c r="E2" s="11"/>
      <c r="F2" s="11"/>
      <c r="G2" s="10"/>
      <c r="H2" s="11"/>
      <c r="I2" s="11"/>
      <c r="J2" s="10"/>
      <c r="K2" s="11"/>
    </row>
    <row r="3" spans="1:11" ht="24.75" thickBot="1">
      <c r="A3" s="6"/>
      <c r="B3" s="13"/>
      <c r="C3" s="13"/>
      <c r="D3" s="8"/>
      <c r="E3" s="7"/>
      <c r="F3" s="13"/>
      <c r="G3" s="8"/>
      <c r="H3" s="7"/>
      <c r="I3" s="13"/>
      <c r="J3" s="8"/>
      <c r="K3" s="7"/>
    </row>
    <row r="4" spans="1:11" s="17" customFormat="1" ht="25.5" customHeight="1" thickTop="1" thickBot="1">
      <c r="A4" s="14" t="s">
        <v>40</v>
      </c>
      <c r="B4" s="15"/>
      <c r="C4" s="16"/>
      <c r="D4" s="14" t="s">
        <v>41</v>
      </c>
      <c r="E4" s="15"/>
      <c r="F4" s="16"/>
      <c r="G4" s="14" t="s">
        <v>42</v>
      </c>
      <c r="H4" s="15"/>
      <c r="I4" s="16"/>
      <c r="J4" s="14" t="s">
        <v>43</v>
      </c>
      <c r="K4" s="15"/>
    </row>
    <row r="5" spans="1:11" ht="25.5" customHeight="1" thickTop="1" thickBot="1">
      <c r="A5" s="22" t="s">
        <v>24</v>
      </c>
      <c r="B5" s="23" t="s">
        <v>44</v>
      </c>
      <c r="C5" s="18"/>
      <c r="D5" s="22" t="s">
        <v>24</v>
      </c>
      <c r="E5" s="23" t="s">
        <v>44</v>
      </c>
      <c r="F5" s="19"/>
      <c r="G5" s="22" t="s">
        <v>24</v>
      </c>
      <c r="H5" s="23" t="s">
        <v>44</v>
      </c>
      <c r="I5" s="19"/>
      <c r="J5" s="22" t="s">
        <v>24</v>
      </c>
      <c r="K5" s="23" t="s">
        <v>44</v>
      </c>
    </row>
    <row r="6" spans="1:11" ht="23.25" customHeight="1" thickTop="1">
      <c r="A6" s="24">
        <v>101</v>
      </c>
      <c r="B6" s="25" t="s">
        <v>45</v>
      </c>
      <c r="C6" s="26"/>
      <c r="D6" s="27">
        <v>201</v>
      </c>
      <c r="E6" s="25" t="s">
        <v>46</v>
      </c>
      <c r="F6" s="28"/>
      <c r="G6" s="24">
        <v>301</v>
      </c>
      <c r="H6" s="25" t="s">
        <v>47</v>
      </c>
      <c r="I6" s="28"/>
      <c r="J6" s="24">
        <v>401</v>
      </c>
      <c r="K6" s="25" t="s">
        <v>48</v>
      </c>
    </row>
    <row r="7" spans="1:11" ht="23.25" customHeight="1">
      <c r="A7" s="29">
        <v>102</v>
      </c>
      <c r="B7" s="30" t="s">
        <v>49</v>
      </c>
      <c r="C7" s="26"/>
      <c r="D7" s="29">
        <v>202</v>
      </c>
      <c r="E7" s="30" t="s">
        <v>50</v>
      </c>
      <c r="F7" s="28"/>
      <c r="G7" s="29">
        <v>302</v>
      </c>
      <c r="H7" s="30" t="s">
        <v>51</v>
      </c>
      <c r="I7" s="28"/>
      <c r="J7" s="29">
        <v>402</v>
      </c>
      <c r="K7" s="30" t="s">
        <v>52</v>
      </c>
    </row>
    <row r="8" spans="1:11" ht="23.25" customHeight="1">
      <c r="A8" s="29">
        <v>103</v>
      </c>
      <c r="B8" s="30" t="s">
        <v>53</v>
      </c>
      <c r="C8" s="26"/>
      <c r="D8" s="29">
        <v>203</v>
      </c>
      <c r="E8" s="30" t="s">
        <v>54</v>
      </c>
      <c r="F8" s="28"/>
      <c r="G8" s="29">
        <v>303</v>
      </c>
      <c r="H8" s="30" t="s">
        <v>55</v>
      </c>
      <c r="I8" s="28"/>
      <c r="J8" s="29">
        <v>403</v>
      </c>
      <c r="K8" s="30" t="s">
        <v>56</v>
      </c>
    </row>
    <row r="9" spans="1:11" ht="23.25" customHeight="1">
      <c r="A9" s="29">
        <v>104</v>
      </c>
      <c r="B9" s="30" t="s">
        <v>57</v>
      </c>
      <c r="C9" s="26"/>
      <c r="D9" s="29">
        <v>204</v>
      </c>
      <c r="E9" s="30" t="s">
        <v>58</v>
      </c>
      <c r="F9" s="28"/>
      <c r="G9" s="29">
        <v>304</v>
      </c>
      <c r="H9" s="30" t="s">
        <v>59</v>
      </c>
      <c r="I9" s="28"/>
      <c r="J9" s="29">
        <v>404</v>
      </c>
      <c r="K9" s="30" t="s">
        <v>60</v>
      </c>
    </row>
    <row r="10" spans="1:11" ht="23.25" customHeight="1">
      <c r="A10" s="29">
        <v>105</v>
      </c>
      <c r="B10" s="30" t="s">
        <v>61</v>
      </c>
      <c r="C10" s="26"/>
      <c r="D10" s="29">
        <v>205</v>
      </c>
      <c r="E10" s="30" t="s">
        <v>62</v>
      </c>
      <c r="F10" s="28"/>
      <c r="G10" s="29">
        <v>305</v>
      </c>
      <c r="H10" s="30" t="s">
        <v>63</v>
      </c>
      <c r="I10" s="28"/>
      <c r="J10" s="29">
        <v>405</v>
      </c>
      <c r="K10" s="30" t="s">
        <v>64</v>
      </c>
    </row>
    <row r="11" spans="1:11" ht="23.25" customHeight="1">
      <c r="A11" s="29">
        <v>106</v>
      </c>
      <c r="B11" s="30" t="s">
        <v>65</v>
      </c>
      <c r="C11" s="26"/>
      <c r="D11" s="29">
        <v>206</v>
      </c>
      <c r="E11" s="30" t="s">
        <v>66</v>
      </c>
      <c r="F11" s="28"/>
      <c r="G11" s="29">
        <v>306</v>
      </c>
      <c r="H11" s="30" t="s">
        <v>67</v>
      </c>
      <c r="I11" s="28"/>
      <c r="J11" s="29">
        <v>406</v>
      </c>
      <c r="K11" s="30" t="s">
        <v>68</v>
      </c>
    </row>
    <row r="12" spans="1:11" ht="23.25" customHeight="1">
      <c r="A12" s="29">
        <v>107</v>
      </c>
      <c r="B12" s="30" t="s">
        <v>69</v>
      </c>
      <c r="C12" s="26"/>
      <c r="D12" s="29">
        <v>207</v>
      </c>
      <c r="E12" s="30" t="s">
        <v>70</v>
      </c>
      <c r="F12" s="28"/>
      <c r="G12" s="29">
        <v>307</v>
      </c>
      <c r="H12" s="30" t="s">
        <v>71</v>
      </c>
      <c r="I12" s="28"/>
      <c r="J12" s="29">
        <v>407</v>
      </c>
      <c r="K12" s="30" t="s">
        <v>72</v>
      </c>
    </row>
    <row r="13" spans="1:11" ht="23.25" customHeight="1">
      <c r="A13" s="29">
        <v>108</v>
      </c>
      <c r="B13" s="30" t="s">
        <v>73</v>
      </c>
      <c r="C13" s="26"/>
      <c r="D13" s="29">
        <v>208</v>
      </c>
      <c r="E13" s="30" t="s">
        <v>74</v>
      </c>
      <c r="F13" s="28"/>
      <c r="G13" s="29">
        <v>308</v>
      </c>
      <c r="H13" s="30" t="s">
        <v>75</v>
      </c>
      <c r="I13" s="28"/>
      <c r="J13" s="29">
        <v>408</v>
      </c>
      <c r="K13" s="30" t="s">
        <v>76</v>
      </c>
    </row>
    <row r="14" spans="1:11" ht="23.25" customHeight="1">
      <c r="A14" s="29">
        <v>109</v>
      </c>
      <c r="B14" s="30" t="s">
        <v>77</v>
      </c>
      <c r="C14" s="26"/>
      <c r="D14" s="29">
        <v>209</v>
      </c>
      <c r="E14" s="30" t="s">
        <v>78</v>
      </c>
      <c r="F14" s="28"/>
      <c r="G14" s="29">
        <v>309</v>
      </c>
      <c r="H14" s="30" t="s">
        <v>79</v>
      </c>
      <c r="I14" s="28"/>
      <c r="J14" s="29">
        <v>409</v>
      </c>
      <c r="K14" s="30" t="s">
        <v>80</v>
      </c>
    </row>
    <row r="15" spans="1:11" ht="23.25" customHeight="1">
      <c r="A15" s="29">
        <v>110</v>
      </c>
      <c r="B15" s="30" t="s">
        <v>81</v>
      </c>
      <c r="C15" s="26"/>
      <c r="D15" s="29">
        <v>210</v>
      </c>
      <c r="E15" s="30" t="s">
        <v>82</v>
      </c>
      <c r="F15" s="28"/>
      <c r="G15" s="29">
        <v>310</v>
      </c>
      <c r="H15" s="30" t="s">
        <v>83</v>
      </c>
      <c r="I15" s="28"/>
      <c r="J15" s="29">
        <v>410</v>
      </c>
      <c r="K15" s="30" t="s">
        <v>84</v>
      </c>
    </row>
    <row r="16" spans="1:11" ht="23.25" customHeight="1">
      <c r="A16" s="29">
        <v>111</v>
      </c>
      <c r="B16" s="30" t="s">
        <v>85</v>
      </c>
      <c r="C16" s="26"/>
      <c r="D16" s="29">
        <v>211</v>
      </c>
      <c r="E16" s="30" t="s">
        <v>86</v>
      </c>
      <c r="F16" s="28"/>
      <c r="G16" s="29">
        <v>311</v>
      </c>
      <c r="H16" s="30" t="s">
        <v>87</v>
      </c>
      <c r="I16" s="28"/>
      <c r="J16" s="29">
        <v>411</v>
      </c>
      <c r="K16" s="30" t="s">
        <v>88</v>
      </c>
    </row>
    <row r="17" spans="1:11" ht="23.25" customHeight="1">
      <c r="A17" s="29">
        <v>112</v>
      </c>
      <c r="B17" s="30" t="s">
        <v>89</v>
      </c>
      <c r="C17" s="26"/>
      <c r="D17" s="29">
        <v>212</v>
      </c>
      <c r="E17" s="30" t="s">
        <v>90</v>
      </c>
      <c r="F17" s="28"/>
      <c r="G17" s="29">
        <v>312</v>
      </c>
      <c r="H17" s="30" t="s">
        <v>91</v>
      </c>
      <c r="I17" s="28"/>
      <c r="J17" s="29">
        <v>412</v>
      </c>
      <c r="K17" s="30" t="s">
        <v>92</v>
      </c>
    </row>
    <row r="18" spans="1:11" ht="23.25" customHeight="1">
      <c r="A18" s="29">
        <v>113</v>
      </c>
      <c r="B18" s="30" t="s">
        <v>93</v>
      </c>
      <c r="C18" s="26"/>
      <c r="D18" s="29">
        <v>213</v>
      </c>
      <c r="E18" s="30" t="s">
        <v>94</v>
      </c>
      <c r="F18" s="28"/>
      <c r="G18" s="29">
        <v>313</v>
      </c>
      <c r="H18" s="30" t="s">
        <v>98</v>
      </c>
      <c r="I18" s="28"/>
      <c r="J18" s="29">
        <v>413</v>
      </c>
      <c r="K18" s="30" t="s">
        <v>95</v>
      </c>
    </row>
    <row r="19" spans="1:11" ht="23.25" customHeight="1">
      <c r="A19" s="29">
        <v>114</v>
      </c>
      <c r="B19" s="30" t="s">
        <v>96</v>
      </c>
      <c r="C19" s="26"/>
      <c r="D19" s="29">
        <v>214</v>
      </c>
      <c r="E19" s="30" t="s">
        <v>97</v>
      </c>
      <c r="F19" s="28"/>
      <c r="G19" s="29">
        <v>314</v>
      </c>
      <c r="H19" s="30" t="s">
        <v>102</v>
      </c>
      <c r="I19" s="28"/>
      <c r="J19" s="29">
        <v>414</v>
      </c>
      <c r="K19" s="30" t="s">
        <v>99</v>
      </c>
    </row>
    <row r="20" spans="1:11" ht="23.25" customHeight="1">
      <c r="A20" s="29">
        <v>115</v>
      </c>
      <c r="B20" s="30" t="s">
        <v>100</v>
      </c>
      <c r="C20" s="26"/>
      <c r="D20" s="29">
        <v>215</v>
      </c>
      <c r="E20" s="30" t="s">
        <v>101</v>
      </c>
      <c r="F20" s="28"/>
      <c r="G20" s="29">
        <v>315</v>
      </c>
      <c r="H20" s="30" t="s">
        <v>105</v>
      </c>
      <c r="I20" s="28"/>
      <c r="J20" s="29">
        <v>415</v>
      </c>
      <c r="K20" s="30" t="s">
        <v>164</v>
      </c>
    </row>
    <row r="21" spans="1:11" ht="23.25" customHeight="1">
      <c r="A21" s="29">
        <v>116</v>
      </c>
      <c r="B21" s="30" t="s">
        <v>103</v>
      </c>
      <c r="C21" s="26"/>
      <c r="D21" s="29">
        <v>216</v>
      </c>
      <c r="E21" s="30" t="s">
        <v>104</v>
      </c>
      <c r="F21" s="28"/>
      <c r="G21" s="29">
        <v>316</v>
      </c>
      <c r="H21" s="30" t="s">
        <v>108</v>
      </c>
      <c r="I21" s="28"/>
      <c r="J21" s="29">
        <v>416</v>
      </c>
      <c r="K21" s="30" t="s">
        <v>165</v>
      </c>
    </row>
    <row r="22" spans="1:11" ht="23.25" customHeight="1">
      <c r="A22" s="29">
        <v>117</v>
      </c>
      <c r="B22" s="30" t="s">
        <v>106</v>
      </c>
      <c r="C22" s="26"/>
      <c r="D22" s="29">
        <v>217</v>
      </c>
      <c r="E22" s="30" t="s">
        <v>107</v>
      </c>
      <c r="F22" s="28"/>
      <c r="G22" s="29">
        <v>317</v>
      </c>
      <c r="H22" s="30" t="s">
        <v>111</v>
      </c>
      <c r="I22" s="28"/>
      <c r="J22" s="29">
        <v>417</v>
      </c>
      <c r="K22" s="30" t="s">
        <v>166</v>
      </c>
    </row>
    <row r="23" spans="1:11" ht="23.25" customHeight="1">
      <c r="A23" s="29">
        <v>118</v>
      </c>
      <c r="B23" s="30" t="s">
        <v>109</v>
      </c>
      <c r="C23" s="26"/>
      <c r="D23" s="29">
        <v>218</v>
      </c>
      <c r="E23" s="30" t="s">
        <v>110</v>
      </c>
      <c r="F23" s="28"/>
      <c r="G23" s="29">
        <v>318</v>
      </c>
      <c r="H23" s="30" t="s">
        <v>114</v>
      </c>
      <c r="I23" s="28"/>
      <c r="J23" s="29">
        <v>418</v>
      </c>
      <c r="K23" s="30" t="s">
        <v>167</v>
      </c>
    </row>
    <row r="24" spans="1:11" ht="23.25" customHeight="1">
      <c r="A24" s="29">
        <v>119</v>
      </c>
      <c r="B24" s="30" t="s">
        <v>112</v>
      </c>
      <c r="C24" s="26"/>
      <c r="D24" s="29">
        <v>219</v>
      </c>
      <c r="E24" s="30" t="s">
        <v>113</v>
      </c>
      <c r="F24" s="28"/>
      <c r="G24" s="29">
        <v>319</v>
      </c>
      <c r="H24" s="30" t="s">
        <v>117</v>
      </c>
      <c r="I24" s="28"/>
      <c r="J24" s="29"/>
      <c r="K24" s="30"/>
    </row>
    <row r="25" spans="1:11" ht="23.25" customHeight="1">
      <c r="A25" s="29">
        <v>120</v>
      </c>
      <c r="B25" s="30" t="s">
        <v>115</v>
      </c>
      <c r="C25" s="26"/>
      <c r="D25" s="29">
        <v>220</v>
      </c>
      <c r="E25" s="30" t="s">
        <v>116</v>
      </c>
      <c r="F25" s="28"/>
      <c r="G25" s="29">
        <v>320</v>
      </c>
      <c r="H25" s="30" t="s">
        <v>120</v>
      </c>
      <c r="I25" s="28"/>
      <c r="J25" s="29"/>
      <c r="K25" s="30"/>
    </row>
    <row r="26" spans="1:11" ht="23.25" customHeight="1">
      <c r="A26" s="29">
        <v>121</v>
      </c>
      <c r="B26" s="30" t="s">
        <v>118</v>
      </c>
      <c r="C26" s="26"/>
      <c r="D26" s="29">
        <v>221</v>
      </c>
      <c r="E26" s="30" t="s">
        <v>119</v>
      </c>
      <c r="F26" s="28"/>
      <c r="G26" s="29">
        <v>321</v>
      </c>
      <c r="H26" s="30" t="s">
        <v>122</v>
      </c>
      <c r="I26" s="28"/>
      <c r="J26" s="29"/>
      <c r="K26" s="30"/>
    </row>
    <row r="27" spans="1:11" ht="23.25" customHeight="1">
      <c r="A27" s="29">
        <v>122</v>
      </c>
      <c r="B27" s="30" t="s">
        <v>121</v>
      </c>
      <c r="C27" s="26"/>
      <c r="D27" s="29">
        <v>222</v>
      </c>
      <c r="E27" s="30" t="s">
        <v>168</v>
      </c>
      <c r="F27" s="28"/>
      <c r="G27" s="29">
        <v>322</v>
      </c>
      <c r="H27" s="30" t="s">
        <v>125</v>
      </c>
      <c r="I27" s="28"/>
      <c r="J27" s="29"/>
      <c r="K27" s="30"/>
    </row>
    <row r="28" spans="1:11" ht="23.25" customHeight="1">
      <c r="A28" s="29">
        <v>123</v>
      </c>
      <c r="B28" s="30" t="s">
        <v>123</v>
      </c>
      <c r="C28" s="26"/>
      <c r="D28" s="29">
        <v>223</v>
      </c>
      <c r="E28" s="30" t="s">
        <v>124</v>
      </c>
      <c r="F28" s="28"/>
      <c r="G28" s="29">
        <v>323</v>
      </c>
      <c r="H28" s="30" t="s">
        <v>127</v>
      </c>
      <c r="I28" s="28"/>
      <c r="J28" s="29"/>
      <c r="K28" s="30"/>
    </row>
    <row r="29" spans="1:11" ht="23.25" customHeight="1">
      <c r="A29" s="29">
        <v>124</v>
      </c>
      <c r="B29" s="30" t="s">
        <v>126</v>
      </c>
      <c r="C29" s="26"/>
      <c r="D29" s="29">
        <v>224</v>
      </c>
      <c r="E29" s="30" t="s">
        <v>172</v>
      </c>
      <c r="F29" s="28"/>
      <c r="G29" s="29">
        <v>324</v>
      </c>
      <c r="H29" s="30" t="s">
        <v>173</v>
      </c>
      <c r="I29" s="28"/>
      <c r="J29" s="29"/>
      <c r="K29" s="30"/>
    </row>
    <row r="30" spans="1:11" ht="23.25" customHeight="1">
      <c r="A30" s="29">
        <v>125</v>
      </c>
      <c r="B30" s="30" t="s">
        <v>128</v>
      </c>
      <c r="C30" s="26"/>
      <c r="D30" s="29">
        <v>225</v>
      </c>
      <c r="E30" s="30" t="s">
        <v>129</v>
      </c>
      <c r="F30" s="28"/>
      <c r="G30" s="29">
        <v>325</v>
      </c>
      <c r="H30" s="30" t="s">
        <v>130</v>
      </c>
      <c r="I30" s="28"/>
      <c r="J30" s="29"/>
      <c r="K30" s="30"/>
    </row>
    <row r="31" spans="1:11" ht="23.25" customHeight="1">
      <c r="A31" s="29">
        <v>126</v>
      </c>
      <c r="B31" s="30" t="s">
        <v>131</v>
      </c>
      <c r="C31" s="26"/>
      <c r="D31" s="29">
        <v>226</v>
      </c>
      <c r="E31" s="30" t="s">
        <v>132</v>
      </c>
      <c r="F31" s="28"/>
      <c r="G31" s="29">
        <v>326</v>
      </c>
      <c r="H31" s="30" t="s">
        <v>169</v>
      </c>
      <c r="I31" s="28"/>
      <c r="J31" s="29"/>
      <c r="K31" s="30"/>
    </row>
    <row r="32" spans="1:11" ht="23.25" customHeight="1">
      <c r="A32" s="29">
        <v>127</v>
      </c>
      <c r="B32" s="30" t="s">
        <v>133</v>
      </c>
      <c r="C32" s="26"/>
      <c r="D32" s="29">
        <v>227</v>
      </c>
      <c r="E32" s="30" t="s">
        <v>134</v>
      </c>
      <c r="F32" s="28"/>
      <c r="G32" s="29"/>
      <c r="H32" s="30"/>
      <c r="I32" s="28"/>
      <c r="J32" s="29"/>
      <c r="K32" s="30"/>
    </row>
    <row r="33" spans="1:11" ht="23.25" customHeight="1">
      <c r="A33" s="31">
        <v>128</v>
      </c>
      <c r="B33" s="32" t="s">
        <v>161</v>
      </c>
      <c r="C33" s="26"/>
      <c r="D33" s="31">
        <v>228</v>
      </c>
      <c r="E33" s="32" t="s">
        <v>136</v>
      </c>
      <c r="F33" s="28"/>
      <c r="G33" s="31"/>
      <c r="H33" s="32"/>
      <c r="I33" s="28"/>
      <c r="J33" s="31"/>
      <c r="K33" s="32"/>
    </row>
    <row r="34" spans="1:11" ht="23.25" customHeight="1">
      <c r="A34" s="31">
        <v>129</v>
      </c>
      <c r="B34" s="32" t="s">
        <v>137</v>
      </c>
      <c r="C34" s="26"/>
      <c r="D34" s="31">
        <v>229</v>
      </c>
      <c r="E34" s="32" t="s">
        <v>138</v>
      </c>
      <c r="F34" s="28"/>
      <c r="G34" s="31"/>
      <c r="H34" s="32"/>
      <c r="I34" s="28"/>
      <c r="J34" s="31"/>
      <c r="K34" s="32"/>
    </row>
    <row r="35" spans="1:11" ht="23.25" customHeight="1" thickBot="1">
      <c r="A35" s="31">
        <v>130</v>
      </c>
      <c r="B35" s="32" t="s">
        <v>135</v>
      </c>
      <c r="C35" s="26"/>
      <c r="D35" s="31"/>
      <c r="E35" s="32"/>
      <c r="F35" s="28"/>
      <c r="G35" s="31"/>
      <c r="H35" s="32"/>
      <c r="I35" s="28"/>
      <c r="J35" s="33"/>
      <c r="K35" s="34"/>
    </row>
    <row r="36" spans="1:11" ht="23.25" customHeight="1" thickTop="1" thickBot="1">
      <c r="A36" s="31">
        <v>131</v>
      </c>
      <c r="B36" s="32" t="s">
        <v>170</v>
      </c>
      <c r="C36" s="26"/>
      <c r="D36" s="31"/>
      <c r="E36" s="32"/>
      <c r="F36" s="28"/>
      <c r="G36" s="31"/>
      <c r="H36" s="32"/>
      <c r="I36" s="36"/>
      <c r="J36" s="37"/>
    </row>
    <row r="37" spans="1:11" ht="23.25" customHeight="1" thickTop="1" thickBot="1">
      <c r="A37" s="31">
        <v>132</v>
      </c>
      <c r="B37" s="32" t="s">
        <v>171</v>
      </c>
      <c r="C37" s="26"/>
      <c r="D37" s="31"/>
      <c r="E37" s="32"/>
      <c r="F37" s="28"/>
      <c r="G37" s="31"/>
      <c r="H37" s="32"/>
      <c r="I37" s="28"/>
      <c r="J37" s="14" t="s">
        <v>27</v>
      </c>
      <c r="K37" s="15"/>
    </row>
    <row r="38" spans="1:11" ht="23.25" customHeight="1" thickTop="1" thickBot="1">
      <c r="A38" s="33"/>
      <c r="B38" s="34"/>
      <c r="C38" s="26"/>
      <c r="D38" s="33"/>
      <c r="E38" s="34"/>
      <c r="F38" s="28"/>
      <c r="G38" s="33"/>
      <c r="H38" s="34"/>
      <c r="I38" s="28"/>
      <c r="J38" s="33">
        <v>999</v>
      </c>
      <c r="K38" s="34" t="s">
        <v>280</v>
      </c>
    </row>
    <row r="39" spans="1:11" ht="14.25" thickTop="1"/>
  </sheetData>
  <phoneticPr fontId="4"/>
  <pageMargins left="0.78740157480314965" right="0.55118110236220474" top="0.51181102362204722" bottom="0.62992125984251968" header="0.51181102362204722" footer="0.39370078740157483"/>
  <pageSetup paperSize="9" scale="9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B230"/>
  <sheetViews>
    <sheetView workbookViewId="0"/>
  </sheetViews>
  <sheetFormatPr defaultColWidth="8.875" defaultRowHeight="13.5"/>
  <cols>
    <col min="1" max="1" width="7.125" customWidth="1"/>
    <col min="2" max="2" width="21.375" customWidth="1"/>
  </cols>
  <sheetData>
    <row r="1" spans="1:2">
      <c r="A1" s="35">
        <v>101</v>
      </c>
      <c r="B1" s="35" t="s">
        <v>188</v>
      </c>
    </row>
    <row r="2" spans="1:2">
      <c r="A2" s="35">
        <v>102</v>
      </c>
      <c r="B2" s="35" t="s">
        <v>189</v>
      </c>
    </row>
    <row r="3" spans="1:2">
      <c r="A3" s="35">
        <v>103</v>
      </c>
      <c r="B3" s="35" t="s">
        <v>190</v>
      </c>
    </row>
    <row r="4" spans="1:2">
      <c r="A4" s="35">
        <v>104</v>
      </c>
      <c r="B4" s="35" t="s">
        <v>191</v>
      </c>
    </row>
    <row r="5" spans="1:2">
      <c r="A5" s="35">
        <v>105</v>
      </c>
      <c r="B5" s="35" t="s">
        <v>192</v>
      </c>
    </row>
    <row r="6" spans="1:2">
      <c r="A6" s="35">
        <v>106</v>
      </c>
      <c r="B6" s="35" t="s">
        <v>193</v>
      </c>
    </row>
    <row r="7" spans="1:2">
      <c r="A7" s="35">
        <v>107</v>
      </c>
      <c r="B7" s="35" t="s">
        <v>194</v>
      </c>
    </row>
    <row r="8" spans="1:2">
      <c r="A8" s="35">
        <v>108</v>
      </c>
      <c r="B8" s="35" t="s">
        <v>195</v>
      </c>
    </row>
    <row r="9" spans="1:2">
      <c r="A9" s="35">
        <v>109</v>
      </c>
      <c r="B9" s="35" t="s">
        <v>196</v>
      </c>
    </row>
    <row r="10" spans="1:2">
      <c r="A10" s="35">
        <v>110</v>
      </c>
      <c r="B10" s="35" t="s">
        <v>197</v>
      </c>
    </row>
    <row r="11" spans="1:2">
      <c r="A11" s="35">
        <v>111</v>
      </c>
      <c r="B11" s="35" t="s">
        <v>198</v>
      </c>
    </row>
    <row r="12" spans="1:2">
      <c r="A12" s="35">
        <v>112</v>
      </c>
      <c r="B12" s="35" t="s">
        <v>199</v>
      </c>
    </row>
    <row r="13" spans="1:2">
      <c r="A13" s="35">
        <v>113</v>
      </c>
      <c r="B13" s="35" t="s">
        <v>200</v>
      </c>
    </row>
    <row r="14" spans="1:2">
      <c r="A14" s="35">
        <v>114</v>
      </c>
      <c r="B14" s="35" t="s">
        <v>201</v>
      </c>
    </row>
    <row r="15" spans="1:2">
      <c r="A15" s="35">
        <v>115</v>
      </c>
      <c r="B15" s="35" t="s">
        <v>202</v>
      </c>
    </row>
    <row r="16" spans="1:2">
      <c r="A16" s="35">
        <v>116</v>
      </c>
      <c r="B16" s="35" t="s">
        <v>203</v>
      </c>
    </row>
    <row r="17" spans="1:2">
      <c r="A17" s="35">
        <v>117</v>
      </c>
      <c r="B17" s="35" t="s">
        <v>204</v>
      </c>
    </row>
    <row r="18" spans="1:2">
      <c r="A18" s="35">
        <v>118</v>
      </c>
      <c r="B18" s="35" t="s">
        <v>205</v>
      </c>
    </row>
    <row r="19" spans="1:2">
      <c r="A19" s="35">
        <v>119</v>
      </c>
      <c r="B19" s="35" t="s">
        <v>206</v>
      </c>
    </row>
    <row r="20" spans="1:2">
      <c r="A20" s="35">
        <v>120</v>
      </c>
      <c r="B20" s="35" t="s">
        <v>207</v>
      </c>
    </row>
    <row r="21" spans="1:2">
      <c r="A21" s="35">
        <v>121</v>
      </c>
      <c r="B21" s="35" t="s">
        <v>208</v>
      </c>
    </row>
    <row r="22" spans="1:2">
      <c r="A22" s="35">
        <v>122</v>
      </c>
      <c r="B22" s="35" t="s">
        <v>209</v>
      </c>
    </row>
    <row r="23" spans="1:2">
      <c r="A23" s="35">
        <v>123</v>
      </c>
      <c r="B23" s="35" t="s">
        <v>210</v>
      </c>
    </row>
    <row r="24" spans="1:2">
      <c r="A24" s="35">
        <v>124</v>
      </c>
      <c r="B24" s="35" t="s">
        <v>211</v>
      </c>
    </row>
    <row r="25" spans="1:2">
      <c r="A25" s="35">
        <v>125</v>
      </c>
      <c r="B25" s="35" t="s">
        <v>212</v>
      </c>
    </row>
    <row r="26" spans="1:2">
      <c r="A26" s="35">
        <v>126</v>
      </c>
      <c r="B26" s="35" t="s">
        <v>213</v>
      </c>
    </row>
    <row r="27" spans="1:2">
      <c r="A27" s="35">
        <v>127</v>
      </c>
      <c r="B27" s="35" t="s">
        <v>214</v>
      </c>
    </row>
    <row r="28" spans="1:2">
      <c r="A28" s="35">
        <v>128</v>
      </c>
      <c r="B28" s="35" t="s">
        <v>215</v>
      </c>
    </row>
    <row r="29" spans="1:2">
      <c r="A29" s="35">
        <v>129</v>
      </c>
      <c r="B29" s="35" t="s">
        <v>216</v>
      </c>
    </row>
    <row r="30" spans="1:2">
      <c r="A30" s="35">
        <v>130</v>
      </c>
      <c r="B30" s="35" t="s">
        <v>217</v>
      </c>
    </row>
    <row r="31" spans="1:2">
      <c r="A31" s="35">
        <v>131</v>
      </c>
      <c r="B31" s="35" t="s">
        <v>218</v>
      </c>
    </row>
    <row r="32" spans="1:2">
      <c r="A32" s="35">
        <v>132</v>
      </c>
      <c r="B32" s="35" t="s">
        <v>219</v>
      </c>
    </row>
    <row r="33" spans="1:2">
      <c r="A33" s="35">
        <v>133</v>
      </c>
      <c r="B33" s="35" t="s">
        <v>220</v>
      </c>
    </row>
    <row r="34" spans="1:2">
      <c r="A34" s="35">
        <v>134</v>
      </c>
      <c r="B34" s="35" t="s">
        <v>220</v>
      </c>
    </row>
    <row r="35" spans="1:2">
      <c r="A35" s="35">
        <v>135</v>
      </c>
      <c r="B35" s="35" t="s">
        <v>220</v>
      </c>
    </row>
    <row r="36" spans="1:2">
      <c r="A36" s="35">
        <v>136</v>
      </c>
      <c r="B36" s="35" t="s">
        <v>220</v>
      </c>
    </row>
    <row r="37" spans="1:2">
      <c r="A37" s="35">
        <v>137</v>
      </c>
      <c r="B37" s="35" t="s">
        <v>220</v>
      </c>
    </row>
    <row r="38" spans="1:2">
      <c r="A38" s="35">
        <v>138</v>
      </c>
      <c r="B38" s="35" t="s">
        <v>220</v>
      </c>
    </row>
    <row r="39" spans="1:2">
      <c r="A39" s="35">
        <v>139</v>
      </c>
      <c r="B39" s="35" t="s">
        <v>220</v>
      </c>
    </row>
    <row r="40" spans="1:2">
      <c r="A40" s="35">
        <v>140</v>
      </c>
      <c r="B40" s="35" t="s">
        <v>220</v>
      </c>
    </row>
    <row r="41" spans="1:2">
      <c r="A41" s="35">
        <v>141</v>
      </c>
      <c r="B41" s="35" t="s">
        <v>220</v>
      </c>
    </row>
    <row r="42" spans="1:2">
      <c r="A42" s="35">
        <v>142</v>
      </c>
      <c r="B42" s="35" t="s">
        <v>220</v>
      </c>
    </row>
    <row r="43" spans="1:2">
      <c r="A43" s="35">
        <v>143</v>
      </c>
      <c r="B43" s="35" t="s">
        <v>220</v>
      </c>
    </row>
    <row r="44" spans="1:2">
      <c r="A44" s="35">
        <v>144</v>
      </c>
      <c r="B44" s="35" t="s">
        <v>220</v>
      </c>
    </row>
    <row r="45" spans="1:2">
      <c r="A45" s="35">
        <v>145</v>
      </c>
      <c r="B45" s="35" t="s">
        <v>220</v>
      </c>
    </row>
    <row r="46" spans="1:2">
      <c r="A46" s="35">
        <v>146</v>
      </c>
      <c r="B46" s="35" t="s">
        <v>220</v>
      </c>
    </row>
    <row r="47" spans="1:2">
      <c r="A47" s="35">
        <v>147</v>
      </c>
      <c r="B47" s="35" t="s">
        <v>220</v>
      </c>
    </row>
    <row r="48" spans="1:2">
      <c r="A48" s="35">
        <v>148</v>
      </c>
      <c r="B48" s="35" t="s">
        <v>220</v>
      </c>
    </row>
    <row r="49" spans="1:2">
      <c r="A49" s="35">
        <v>149</v>
      </c>
      <c r="B49" s="35" t="s">
        <v>220</v>
      </c>
    </row>
    <row r="50" spans="1:2">
      <c r="A50" s="35">
        <v>150</v>
      </c>
      <c r="B50" s="35" t="s">
        <v>220</v>
      </c>
    </row>
    <row r="51" spans="1:2">
      <c r="A51" s="35">
        <v>151</v>
      </c>
      <c r="B51" s="35" t="s">
        <v>220</v>
      </c>
    </row>
    <row r="52" spans="1:2">
      <c r="A52" s="35">
        <v>152</v>
      </c>
      <c r="B52" s="35" t="s">
        <v>220</v>
      </c>
    </row>
    <row r="53" spans="1:2">
      <c r="A53" s="35">
        <v>153</v>
      </c>
      <c r="B53" s="35" t="s">
        <v>220</v>
      </c>
    </row>
    <row r="54" spans="1:2">
      <c r="A54" s="35">
        <v>154</v>
      </c>
      <c r="B54" s="35" t="s">
        <v>220</v>
      </c>
    </row>
    <row r="55" spans="1:2">
      <c r="A55" s="35">
        <v>155</v>
      </c>
      <c r="B55" s="35" t="s">
        <v>220</v>
      </c>
    </row>
    <row r="56" spans="1:2">
      <c r="A56" s="35">
        <v>156</v>
      </c>
      <c r="B56" s="35" t="s">
        <v>220</v>
      </c>
    </row>
    <row r="57" spans="1:2">
      <c r="A57" s="35">
        <v>157</v>
      </c>
      <c r="B57" s="35" t="s">
        <v>220</v>
      </c>
    </row>
    <row r="58" spans="1:2">
      <c r="A58" s="35">
        <v>158</v>
      </c>
      <c r="B58" s="35" t="s">
        <v>220</v>
      </c>
    </row>
    <row r="59" spans="1:2">
      <c r="A59" s="35">
        <v>159</v>
      </c>
      <c r="B59" s="35" t="s">
        <v>220</v>
      </c>
    </row>
    <row r="60" spans="1:2">
      <c r="A60" s="35">
        <v>160</v>
      </c>
      <c r="B60" s="35" t="s">
        <v>220</v>
      </c>
    </row>
    <row r="61" spans="1:2">
      <c r="A61" s="35">
        <v>161</v>
      </c>
      <c r="B61" s="35" t="s">
        <v>220</v>
      </c>
    </row>
    <row r="62" spans="1:2">
      <c r="A62" s="35">
        <v>162</v>
      </c>
      <c r="B62" s="35" t="s">
        <v>220</v>
      </c>
    </row>
    <row r="63" spans="1:2">
      <c r="A63" s="35">
        <v>163</v>
      </c>
      <c r="B63" s="35" t="s">
        <v>220</v>
      </c>
    </row>
    <row r="64" spans="1:2">
      <c r="A64" s="35">
        <v>164</v>
      </c>
      <c r="B64" s="35" t="s">
        <v>220</v>
      </c>
    </row>
    <row r="65" spans="1:2">
      <c r="A65" s="35">
        <v>165</v>
      </c>
      <c r="B65" s="35" t="s">
        <v>220</v>
      </c>
    </row>
    <row r="66" spans="1:2">
      <c r="A66" s="35">
        <v>166</v>
      </c>
      <c r="B66" s="35" t="s">
        <v>220</v>
      </c>
    </row>
    <row r="67" spans="1:2">
      <c r="A67" s="35">
        <v>167</v>
      </c>
      <c r="B67" s="35" t="s">
        <v>220</v>
      </c>
    </row>
    <row r="68" spans="1:2">
      <c r="A68" s="35">
        <v>168</v>
      </c>
      <c r="B68" s="35" t="s">
        <v>220</v>
      </c>
    </row>
    <row r="69" spans="1:2">
      <c r="A69" s="35">
        <v>169</v>
      </c>
      <c r="B69" s="35" t="s">
        <v>220</v>
      </c>
    </row>
    <row r="70" spans="1:2">
      <c r="A70" s="35">
        <v>170</v>
      </c>
      <c r="B70" s="35" t="s">
        <v>220</v>
      </c>
    </row>
    <row r="71" spans="1:2">
      <c r="A71" s="35">
        <v>171</v>
      </c>
      <c r="B71" s="35" t="s">
        <v>220</v>
      </c>
    </row>
    <row r="72" spans="1:2">
      <c r="A72" s="35">
        <v>172</v>
      </c>
      <c r="B72" s="35" t="s">
        <v>220</v>
      </c>
    </row>
    <row r="73" spans="1:2">
      <c r="A73" s="35">
        <v>173</v>
      </c>
      <c r="B73" s="35" t="s">
        <v>220</v>
      </c>
    </row>
    <row r="74" spans="1:2">
      <c r="A74" s="35">
        <v>174</v>
      </c>
      <c r="B74" s="35" t="s">
        <v>220</v>
      </c>
    </row>
    <row r="75" spans="1:2">
      <c r="A75" s="35">
        <v>175</v>
      </c>
      <c r="B75" s="35" t="s">
        <v>220</v>
      </c>
    </row>
    <row r="76" spans="1:2">
      <c r="A76" s="35">
        <v>176</v>
      </c>
      <c r="B76" s="35" t="s">
        <v>220</v>
      </c>
    </row>
    <row r="77" spans="1:2">
      <c r="A77" s="35">
        <v>177</v>
      </c>
      <c r="B77" s="35" t="s">
        <v>220</v>
      </c>
    </row>
    <row r="78" spans="1:2">
      <c r="A78" s="35">
        <v>178</v>
      </c>
      <c r="B78" s="35" t="s">
        <v>220</v>
      </c>
    </row>
    <row r="79" spans="1:2">
      <c r="A79" s="35">
        <v>179</v>
      </c>
      <c r="B79" s="35" t="s">
        <v>220</v>
      </c>
    </row>
    <row r="80" spans="1:2">
      <c r="A80" s="35">
        <v>180</v>
      </c>
      <c r="B80" s="35" t="s">
        <v>220</v>
      </c>
    </row>
    <row r="81" spans="1:2">
      <c r="A81" s="35">
        <v>181</v>
      </c>
      <c r="B81" s="35" t="s">
        <v>220</v>
      </c>
    </row>
    <row r="82" spans="1:2">
      <c r="A82" s="35">
        <v>182</v>
      </c>
      <c r="B82" s="35" t="s">
        <v>220</v>
      </c>
    </row>
    <row r="83" spans="1:2">
      <c r="A83" s="35">
        <v>183</v>
      </c>
      <c r="B83" s="35" t="s">
        <v>220</v>
      </c>
    </row>
    <row r="84" spans="1:2">
      <c r="A84" s="35">
        <v>184</v>
      </c>
      <c r="B84" s="35" t="s">
        <v>220</v>
      </c>
    </row>
    <row r="85" spans="1:2">
      <c r="A85" s="35">
        <v>185</v>
      </c>
      <c r="B85" s="35" t="s">
        <v>220</v>
      </c>
    </row>
    <row r="86" spans="1:2">
      <c r="A86" s="35">
        <v>186</v>
      </c>
      <c r="B86" s="35" t="s">
        <v>220</v>
      </c>
    </row>
    <row r="87" spans="1:2">
      <c r="A87" s="35">
        <v>187</v>
      </c>
      <c r="B87" s="35" t="s">
        <v>220</v>
      </c>
    </row>
    <row r="88" spans="1:2">
      <c r="A88" s="35">
        <v>188</v>
      </c>
      <c r="B88" s="35" t="s">
        <v>220</v>
      </c>
    </row>
    <row r="89" spans="1:2">
      <c r="A89" s="35">
        <v>189</v>
      </c>
      <c r="B89" s="35" t="s">
        <v>220</v>
      </c>
    </row>
    <row r="90" spans="1:2">
      <c r="A90" s="35">
        <v>190</v>
      </c>
      <c r="B90" s="35" t="s">
        <v>220</v>
      </c>
    </row>
    <row r="91" spans="1:2">
      <c r="A91" s="35">
        <v>191</v>
      </c>
      <c r="B91" s="35" t="s">
        <v>220</v>
      </c>
    </row>
    <row r="92" spans="1:2">
      <c r="A92" s="35">
        <v>192</v>
      </c>
      <c r="B92" s="35" t="s">
        <v>220</v>
      </c>
    </row>
    <row r="93" spans="1:2">
      <c r="A93" s="35">
        <v>193</v>
      </c>
      <c r="B93" s="35" t="s">
        <v>220</v>
      </c>
    </row>
    <row r="94" spans="1:2">
      <c r="A94" s="35">
        <v>194</v>
      </c>
      <c r="B94" s="35" t="s">
        <v>220</v>
      </c>
    </row>
    <row r="95" spans="1:2">
      <c r="A95" s="35">
        <v>195</v>
      </c>
      <c r="B95" s="35" t="s">
        <v>220</v>
      </c>
    </row>
    <row r="96" spans="1:2">
      <c r="A96" s="35">
        <v>196</v>
      </c>
      <c r="B96" s="35" t="s">
        <v>220</v>
      </c>
    </row>
    <row r="97" spans="1:2">
      <c r="A97" s="35">
        <v>197</v>
      </c>
      <c r="B97" s="35" t="s">
        <v>220</v>
      </c>
    </row>
    <row r="98" spans="1:2">
      <c r="A98" s="35">
        <v>198</v>
      </c>
      <c r="B98" s="35" t="s">
        <v>220</v>
      </c>
    </row>
    <row r="99" spans="1:2">
      <c r="A99" s="35">
        <v>199</v>
      </c>
      <c r="B99" s="35" t="s">
        <v>220</v>
      </c>
    </row>
    <row r="100" spans="1:2">
      <c r="A100" s="35">
        <v>200</v>
      </c>
      <c r="B100" s="35" t="s">
        <v>220</v>
      </c>
    </row>
    <row r="101" spans="1:2">
      <c r="A101" s="35">
        <v>201</v>
      </c>
      <c r="B101" s="35" t="s">
        <v>221</v>
      </c>
    </row>
    <row r="102" spans="1:2">
      <c r="A102" s="35">
        <v>202</v>
      </c>
      <c r="B102" s="35" t="s">
        <v>222</v>
      </c>
    </row>
    <row r="103" spans="1:2">
      <c r="A103" s="35">
        <v>203</v>
      </c>
      <c r="B103" s="35" t="s">
        <v>223</v>
      </c>
    </row>
    <row r="104" spans="1:2">
      <c r="A104" s="35">
        <v>204</v>
      </c>
      <c r="B104" s="35" t="s">
        <v>224</v>
      </c>
    </row>
    <row r="105" spans="1:2">
      <c r="A105" s="35">
        <v>205</v>
      </c>
      <c r="B105" s="35" t="s">
        <v>225</v>
      </c>
    </row>
    <row r="106" spans="1:2">
      <c r="A106" s="35">
        <v>206</v>
      </c>
      <c r="B106" s="35" t="s">
        <v>226</v>
      </c>
    </row>
    <row r="107" spans="1:2">
      <c r="A107" s="35">
        <v>207</v>
      </c>
      <c r="B107" s="35" t="s">
        <v>227</v>
      </c>
    </row>
    <row r="108" spans="1:2">
      <c r="A108" s="35">
        <v>208</v>
      </c>
      <c r="B108" s="35" t="s">
        <v>228</v>
      </c>
    </row>
    <row r="109" spans="1:2">
      <c r="A109" s="35">
        <v>209</v>
      </c>
      <c r="B109" s="35" t="s">
        <v>229</v>
      </c>
    </row>
    <row r="110" spans="1:2">
      <c r="A110" s="35">
        <v>210</v>
      </c>
      <c r="B110" s="35" t="s">
        <v>230</v>
      </c>
    </row>
    <row r="111" spans="1:2">
      <c r="A111" s="35">
        <v>211</v>
      </c>
      <c r="B111" s="35" t="s">
        <v>231</v>
      </c>
    </row>
    <row r="112" spans="1:2">
      <c r="A112" s="35">
        <v>212</v>
      </c>
      <c r="B112" s="35" t="s">
        <v>232</v>
      </c>
    </row>
    <row r="113" spans="1:2">
      <c r="A113" s="35">
        <v>213</v>
      </c>
      <c r="B113" s="35" t="s">
        <v>233</v>
      </c>
    </row>
    <row r="114" spans="1:2">
      <c r="A114" s="35">
        <v>214</v>
      </c>
      <c r="B114" s="35" t="s">
        <v>234</v>
      </c>
    </row>
    <row r="115" spans="1:2">
      <c r="A115" s="35">
        <v>215</v>
      </c>
      <c r="B115" s="35" t="s">
        <v>235</v>
      </c>
    </row>
    <row r="116" spans="1:2">
      <c r="A116" s="35">
        <v>216</v>
      </c>
      <c r="B116" s="35" t="s">
        <v>236</v>
      </c>
    </row>
    <row r="117" spans="1:2">
      <c r="A117" s="35">
        <v>217</v>
      </c>
      <c r="B117" s="35" t="s">
        <v>237</v>
      </c>
    </row>
    <row r="118" spans="1:2">
      <c r="A118" s="35">
        <v>218</v>
      </c>
      <c r="B118" s="35" t="s">
        <v>238</v>
      </c>
    </row>
    <row r="119" spans="1:2">
      <c r="A119" s="35">
        <v>219</v>
      </c>
      <c r="B119" s="35" t="s">
        <v>239</v>
      </c>
    </row>
    <row r="120" spans="1:2">
      <c r="A120" s="35">
        <v>220</v>
      </c>
      <c r="B120" s="35" t="s">
        <v>240</v>
      </c>
    </row>
    <row r="121" spans="1:2">
      <c r="A121" s="35">
        <v>221</v>
      </c>
      <c r="B121" s="35" t="s">
        <v>241</v>
      </c>
    </row>
    <row r="122" spans="1:2">
      <c r="A122" s="35">
        <v>222</v>
      </c>
      <c r="B122" s="35" t="s">
        <v>242</v>
      </c>
    </row>
    <row r="123" spans="1:2">
      <c r="A123" s="35">
        <v>223</v>
      </c>
      <c r="B123" s="35" t="s">
        <v>243</v>
      </c>
    </row>
    <row r="124" spans="1:2">
      <c r="A124" s="35">
        <v>224</v>
      </c>
      <c r="B124" s="35" t="s">
        <v>244</v>
      </c>
    </row>
    <row r="125" spans="1:2">
      <c r="A125" s="35">
        <v>225</v>
      </c>
      <c r="B125" s="35" t="s">
        <v>245</v>
      </c>
    </row>
    <row r="126" spans="1:2">
      <c r="A126" s="35">
        <v>226</v>
      </c>
      <c r="B126" s="35" t="s">
        <v>246</v>
      </c>
    </row>
    <row r="127" spans="1:2">
      <c r="A127" s="35">
        <v>227</v>
      </c>
      <c r="B127" s="35" t="s">
        <v>247</v>
      </c>
    </row>
    <row r="128" spans="1:2">
      <c r="A128" s="35">
        <v>228</v>
      </c>
      <c r="B128" s="35" t="s">
        <v>248</v>
      </c>
    </row>
    <row r="129" spans="1:2">
      <c r="A129" s="35">
        <v>229</v>
      </c>
      <c r="B129" s="35" t="s">
        <v>249</v>
      </c>
    </row>
    <row r="130" spans="1:2">
      <c r="A130" s="35">
        <v>230</v>
      </c>
      <c r="B130" s="35" t="s">
        <v>220</v>
      </c>
    </row>
    <row r="131" spans="1:2">
      <c r="A131" s="35">
        <v>231</v>
      </c>
      <c r="B131" s="35" t="s">
        <v>220</v>
      </c>
    </row>
    <row r="132" spans="1:2">
      <c r="A132" s="35">
        <v>232</v>
      </c>
      <c r="B132" s="35" t="s">
        <v>220</v>
      </c>
    </row>
    <row r="133" spans="1:2">
      <c r="A133" s="35">
        <v>233</v>
      </c>
      <c r="B133" s="35" t="s">
        <v>220</v>
      </c>
    </row>
    <row r="134" spans="1:2">
      <c r="A134" s="35">
        <v>234</v>
      </c>
      <c r="B134" s="35" t="s">
        <v>220</v>
      </c>
    </row>
    <row r="135" spans="1:2">
      <c r="A135" s="35">
        <v>235</v>
      </c>
      <c r="B135" s="35" t="s">
        <v>220</v>
      </c>
    </row>
    <row r="136" spans="1:2">
      <c r="A136" s="35">
        <v>236</v>
      </c>
      <c r="B136" s="35" t="s">
        <v>220</v>
      </c>
    </row>
    <row r="137" spans="1:2">
      <c r="A137" s="35">
        <v>237</v>
      </c>
      <c r="B137" s="35" t="s">
        <v>220</v>
      </c>
    </row>
    <row r="138" spans="1:2">
      <c r="A138" s="35">
        <v>238</v>
      </c>
      <c r="B138" s="35" t="s">
        <v>220</v>
      </c>
    </row>
    <row r="139" spans="1:2">
      <c r="A139" s="35">
        <v>239</v>
      </c>
      <c r="B139" s="35" t="s">
        <v>220</v>
      </c>
    </row>
    <row r="140" spans="1:2">
      <c r="A140" s="35">
        <v>240</v>
      </c>
      <c r="B140" s="35" t="s">
        <v>220</v>
      </c>
    </row>
    <row r="141" spans="1:2">
      <c r="A141" s="35">
        <v>241</v>
      </c>
      <c r="B141" s="35" t="s">
        <v>220</v>
      </c>
    </row>
    <row r="142" spans="1:2">
      <c r="A142" s="35">
        <v>242</v>
      </c>
      <c r="B142" s="35" t="s">
        <v>220</v>
      </c>
    </row>
    <row r="143" spans="1:2">
      <c r="A143" s="35">
        <v>243</v>
      </c>
      <c r="B143" s="35" t="s">
        <v>220</v>
      </c>
    </row>
    <row r="144" spans="1:2">
      <c r="A144" s="35">
        <v>244</v>
      </c>
      <c r="B144" s="35" t="s">
        <v>220</v>
      </c>
    </row>
    <row r="145" spans="1:2">
      <c r="A145" s="35">
        <v>245</v>
      </c>
      <c r="B145" s="35" t="s">
        <v>220</v>
      </c>
    </row>
    <row r="146" spans="1:2">
      <c r="A146" s="35">
        <v>246</v>
      </c>
      <c r="B146" s="35" t="s">
        <v>220</v>
      </c>
    </row>
    <row r="147" spans="1:2">
      <c r="A147" s="35">
        <v>247</v>
      </c>
      <c r="B147" s="35" t="s">
        <v>220</v>
      </c>
    </row>
    <row r="148" spans="1:2">
      <c r="A148" s="35">
        <v>248</v>
      </c>
      <c r="B148" s="35" t="s">
        <v>220</v>
      </c>
    </row>
    <row r="149" spans="1:2">
      <c r="A149" s="35">
        <v>249</v>
      </c>
      <c r="B149" s="35" t="s">
        <v>220</v>
      </c>
    </row>
    <row r="150" spans="1:2">
      <c r="A150" s="35">
        <v>250</v>
      </c>
      <c r="B150" s="35" t="s">
        <v>220</v>
      </c>
    </row>
    <row r="151" spans="1:2">
      <c r="A151" s="35">
        <v>251</v>
      </c>
      <c r="B151" s="35" t="s">
        <v>220</v>
      </c>
    </row>
    <row r="152" spans="1:2">
      <c r="A152" s="35">
        <v>252</v>
      </c>
      <c r="B152" s="35" t="s">
        <v>220</v>
      </c>
    </row>
    <row r="153" spans="1:2">
      <c r="A153" s="35">
        <v>253</v>
      </c>
      <c r="B153" s="35" t="s">
        <v>220</v>
      </c>
    </row>
    <row r="154" spans="1:2">
      <c r="A154" s="35">
        <v>254</v>
      </c>
      <c r="B154" s="35" t="s">
        <v>220</v>
      </c>
    </row>
    <row r="155" spans="1:2">
      <c r="A155" s="35">
        <v>255</v>
      </c>
      <c r="B155" s="35" t="s">
        <v>220</v>
      </c>
    </row>
    <row r="156" spans="1:2">
      <c r="A156" s="35">
        <v>256</v>
      </c>
      <c r="B156" s="35" t="s">
        <v>220</v>
      </c>
    </row>
    <row r="157" spans="1:2">
      <c r="A157" s="35">
        <v>257</v>
      </c>
      <c r="B157" s="35" t="s">
        <v>220</v>
      </c>
    </row>
    <row r="158" spans="1:2">
      <c r="A158" s="35">
        <v>258</v>
      </c>
      <c r="B158" s="35" t="s">
        <v>220</v>
      </c>
    </row>
    <row r="159" spans="1:2">
      <c r="A159" s="35">
        <v>259</v>
      </c>
      <c r="B159" s="35" t="s">
        <v>220</v>
      </c>
    </row>
    <row r="160" spans="1:2">
      <c r="A160" s="35">
        <v>260</v>
      </c>
      <c r="B160" s="35" t="s">
        <v>220</v>
      </c>
    </row>
    <row r="161" spans="1:2">
      <c r="A161" s="35">
        <v>261</v>
      </c>
      <c r="B161" s="35" t="s">
        <v>220</v>
      </c>
    </row>
    <row r="162" spans="1:2">
      <c r="A162" s="35">
        <v>262</v>
      </c>
      <c r="B162" s="35" t="s">
        <v>220</v>
      </c>
    </row>
    <row r="163" spans="1:2">
      <c r="A163" s="35">
        <v>263</v>
      </c>
      <c r="B163" s="35" t="s">
        <v>220</v>
      </c>
    </row>
    <row r="164" spans="1:2">
      <c r="A164" s="35">
        <v>264</v>
      </c>
      <c r="B164" s="35" t="s">
        <v>220</v>
      </c>
    </row>
    <row r="165" spans="1:2">
      <c r="A165" s="35">
        <v>265</v>
      </c>
      <c r="B165" s="35" t="s">
        <v>220</v>
      </c>
    </row>
    <row r="166" spans="1:2">
      <c r="A166" s="35">
        <v>266</v>
      </c>
      <c r="B166" s="35" t="s">
        <v>220</v>
      </c>
    </row>
    <row r="167" spans="1:2">
      <c r="A167" s="35">
        <v>267</v>
      </c>
      <c r="B167" s="35" t="s">
        <v>220</v>
      </c>
    </row>
    <row r="168" spans="1:2">
      <c r="A168" s="35">
        <v>268</v>
      </c>
      <c r="B168" s="35" t="s">
        <v>220</v>
      </c>
    </row>
    <row r="169" spans="1:2">
      <c r="A169" s="35">
        <v>269</v>
      </c>
      <c r="B169" s="35" t="s">
        <v>220</v>
      </c>
    </row>
    <row r="170" spans="1:2">
      <c r="A170" s="35">
        <v>270</v>
      </c>
      <c r="B170" s="35" t="s">
        <v>220</v>
      </c>
    </row>
    <row r="171" spans="1:2">
      <c r="A171" s="35">
        <v>271</v>
      </c>
      <c r="B171" s="35" t="s">
        <v>220</v>
      </c>
    </row>
    <row r="172" spans="1:2">
      <c r="A172" s="35">
        <v>272</v>
      </c>
      <c r="B172" s="35" t="s">
        <v>220</v>
      </c>
    </row>
    <row r="173" spans="1:2">
      <c r="A173" s="35">
        <v>273</v>
      </c>
      <c r="B173" s="35" t="s">
        <v>220</v>
      </c>
    </row>
    <row r="174" spans="1:2">
      <c r="A174" s="35">
        <v>274</v>
      </c>
      <c r="B174" s="35" t="s">
        <v>220</v>
      </c>
    </row>
    <row r="175" spans="1:2">
      <c r="A175" s="35">
        <v>275</v>
      </c>
      <c r="B175" s="35" t="s">
        <v>220</v>
      </c>
    </row>
    <row r="176" spans="1:2">
      <c r="A176" s="35">
        <v>276</v>
      </c>
      <c r="B176" s="35" t="s">
        <v>220</v>
      </c>
    </row>
    <row r="177" spans="1:2">
      <c r="A177" s="35">
        <v>277</v>
      </c>
      <c r="B177" s="35" t="s">
        <v>220</v>
      </c>
    </row>
    <row r="178" spans="1:2">
      <c r="A178" s="35">
        <v>278</v>
      </c>
      <c r="B178" s="35" t="s">
        <v>220</v>
      </c>
    </row>
    <row r="179" spans="1:2">
      <c r="A179" s="35">
        <v>279</v>
      </c>
      <c r="B179" s="35" t="s">
        <v>220</v>
      </c>
    </row>
    <row r="180" spans="1:2">
      <c r="A180" s="35">
        <v>280</v>
      </c>
      <c r="B180" s="35" t="s">
        <v>220</v>
      </c>
    </row>
    <row r="181" spans="1:2">
      <c r="A181" s="35">
        <v>281</v>
      </c>
      <c r="B181" s="35" t="s">
        <v>220</v>
      </c>
    </row>
    <row r="182" spans="1:2">
      <c r="A182" s="35">
        <v>282</v>
      </c>
      <c r="B182" s="35" t="s">
        <v>220</v>
      </c>
    </row>
    <row r="183" spans="1:2">
      <c r="A183" s="35">
        <v>283</v>
      </c>
      <c r="B183" s="35" t="s">
        <v>220</v>
      </c>
    </row>
    <row r="184" spans="1:2">
      <c r="A184" s="35">
        <v>284</v>
      </c>
      <c r="B184" s="35" t="s">
        <v>220</v>
      </c>
    </row>
    <row r="185" spans="1:2">
      <c r="A185" s="35">
        <v>285</v>
      </c>
      <c r="B185" s="35" t="s">
        <v>220</v>
      </c>
    </row>
    <row r="186" spans="1:2">
      <c r="A186" s="35">
        <v>286</v>
      </c>
      <c r="B186" s="35" t="s">
        <v>220</v>
      </c>
    </row>
    <row r="187" spans="1:2">
      <c r="A187" s="35">
        <v>287</v>
      </c>
      <c r="B187" s="35" t="s">
        <v>220</v>
      </c>
    </row>
    <row r="188" spans="1:2">
      <c r="A188" s="35">
        <v>288</v>
      </c>
      <c r="B188" s="35" t="s">
        <v>220</v>
      </c>
    </row>
    <row r="189" spans="1:2">
      <c r="A189" s="35">
        <v>289</v>
      </c>
      <c r="B189" s="35" t="s">
        <v>220</v>
      </c>
    </row>
    <row r="190" spans="1:2">
      <c r="A190" s="35">
        <v>290</v>
      </c>
      <c r="B190" s="35" t="s">
        <v>220</v>
      </c>
    </row>
    <row r="191" spans="1:2">
      <c r="A191" s="35">
        <v>291</v>
      </c>
      <c r="B191" s="35" t="s">
        <v>220</v>
      </c>
    </row>
    <row r="192" spans="1:2">
      <c r="A192" s="35">
        <v>292</v>
      </c>
      <c r="B192" s="35" t="s">
        <v>220</v>
      </c>
    </row>
    <row r="193" spans="1:2">
      <c r="A193" s="35">
        <v>293</v>
      </c>
      <c r="B193" s="35" t="s">
        <v>220</v>
      </c>
    </row>
    <row r="194" spans="1:2">
      <c r="A194" s="35">
        <v>294</v>
      </c>
      <c r="B194" s="35" t="s">
        <v>220</v>
      </c>
    </row>
    <row r="195" spans="1:2">
      <c r="A195" s="35">
        <v>295</v>
      </c>
      <c r="B195" s="35" t="s">
        <v>220</v>
      </c>
    </row>
    <row r="196" spans="1:2">
      <c r="A196" s="35">
        <v>296</v>
      </c>
      <c r="B196" s="35" t="s">
        <v>220</v>
      </c>
    </row>
    <row r="197" spans="1:2">
      <c r="A197" s="35">
        <v>297</v>
      </c>
      <c r="B197" s="35" t="s">
        <v>220</v>
      </c>
    </row>
    <row r="198" spans="1:2">
      <c r="A198" s="35">
        <v>298</v>
      </c>
      <c r="B198" s="35" t="s">
        <v>220</v>
      </c>
    </row>
    <row r="199" spans="1:2">
      <c r="A199" s="35">
        <v>299</v>
      </c>
      <c r="B199" s="35" t="s">
        <v>220</v>
      </c>
    </row>
    <row r="200" spans="1:2">
      <c r="A200" s="35">
        <v>300</v>
      </c>
      <c r="B200" s="35" t="s">
        <v>220</v>
      </c>
    </row>
    <row r="201" spans="1:2">
      <c r="A201" s="35">
        <v>301</v>
      </c>
      <c r="B201" s="35" t="s">
        <v>250</v>
      </c>
    </row>
    <row r="202" spans="1:2">
      <c r="A202" s="35">
        <v>302</v>
      </c>
      <c r="B202" s="35" t="s">
        <v>251</v>
      </c>
    </row>
    <row r="203" spans="1:2">
      <c r="A203" s="35">
        <v>303</v>
      </c>
      <c r="B203" s="35" t="s">
        <v>252</v>
      </c>
    </row>
    <row r="204" spans="1:2">
      <c r="A204" s="35">
        <v>304</v>
      </c>
      <c r="B204" s="35" t="s">
        <v>253</v>
      </c>
    </row>
    <row r="205" spans="1:2">
      <c r="A205" s="35">
        <v>305</v>
      </c>
      <c r="B205" s="35" t="s">
        <v>254</v>
      </c>
    </row>
    <row r="206" spans="1:2">
      <c r="A206" s="35">
        <v>306</v>
      </c>
      <c r="B206" s="35" t="s">
        <v>255</v>
      </c>
    </row>
    <row r="207" spans="1:2">
      <c r="A207" s="35">
        <v>307</v>
      </c>
      <c r="B207" s="35" t="s">
        <v>256</v>
      </c>
    </row>
    <row r="208" spans="1:2">
      <c r="A208" s="35">
        <v>308</v>
      </c>
      <c r="B208" s="35" t="s">
        <v>257</v>
      </c>
    </row>
    <row r="209" spans="1:2">
      <c r="A209" s="35">
        <v>309</v>
      </c>
      <c r="B209" s="35" t="s">
        <v>258</v>
      </c>
    </row>
    <row r="210" spans="1:2">
      <c r="A210" s="35">
        <v>310</v>
      </c>
      <c r="B210" s="35" t="s">
        <v>259</v>
      </c>
    </row>
    <row r="211" spans="1:2">
      <c r="A211" s="35">
        <v>311</v>
      </c>
      <c r="B211" s="35" t="s">
        <v>260</v>
      </c>
    </row>
    <row r="212" spans="1:2">
      <c r="A212" s="35">
        <v>312</v>
      </c>
      <c r="B212" s="35" t="s">
        <v>261</v>
      </c>
    </row>
    <row r="213" spans="1:2">
      <c r="A213" s="35">
        <v>313</v>
      </c>
      <c r="B213" s="35" t="s">
        <v>262</v>
      </c>
    </row>
    <row r="214" spans="1:2">
      <c r="A214" s="35">
        <v>314</v>
      </c>
      <c r="B214" s="35" t="s">
        <v>263</v>
      </c>
    </row>
    <row r="215" spans="1:2">
      <c r="A215" s="35">
        <v>315</v>
      </c>
      <c r="B215" s="35" t="s">
        <v>264</v>
      </c>
    </row>
    <row r="216" spans="1:2">
      <c r="A216" s="35">
        <v>316</v>
      </c>
      <c r="B216" s="35" t="s">
        <v>265</v>
      </c>
    </row>
    <row r="217" spans="1:2">
      <c r="A217" s="35">
        <v>317</v>
      </c>
      <c r="B217" s="35" t="s">
        <v>266</v>
      </c>
    </row>
    <row r="218" spans="1:2">
      <c r="A218" s="35">
        <v>318</v>
      </c>
      <c r="B218" s="35" t="s">
        <v>267</v>
      </c>
    </row>
    <row r="219" spans="1:2">
      <c r="A219" s="35">
        <v>319</v>
      </c>
      <c r="B219" s="35" t="s">
        <v>268</v>
      </c>
    </row>
    <row r="220" spans="1:2">
      <c r="A220" s="35">
        <v>320</v>
      </c>
      <c r="B220" s="35" t="s">
        <v>269</v>
      </c>
    </row>
    <row r="221" spans="1:2">
      <c r="A221" s="35">
        <v>321</v>
      </c>
      <c r="B221" s="35" t="s">
        <v>270</v>
      </c>
    </row>
    <row r="222" spans="1:2">
      <c r="A222" s="35">
        <v>322</v>
      </c>
      <c r="B222" s="35" t="s">
        <v>271</v>
      </c>
    </row>
    <row r="223" spans="1:2">
      <c r="A223" s="35">
        <v>323</v>
      </c>
      <c r="B223" s="35" t="s">
        <v>272</v>
      </c>
    </row>
    <row r="224" spans="1:2">
      <c r="A224" s="35">
        <v>324</v>
      </c>
      <c r="B224" s="35" t="s">
        <v>273</v>
      </c>
    </row>
    <row r="225" spans="1:2">
      <c r="A225" s="35">
        <v>325</v>
      </c>
      <c r="B225" s="35" t="s">
        <v>274</v>
      </c>
    </row>
    <row r="226" spans="1:2">
      <c r="A226" s="35">
        <v>326</v>
      </c>
      <c r="B226" s="35" t="s">
        <v>275</v>
      </c>
    </row>
    <row r="227" spans="1:2">
      <c r="A227" s="35">
        <v>327</v>
      </c>
      <c r="B227" s="35" t="s">
        <v>220</v>
      </c>
    </row>
    <row r="228" spans="1:2">
      <c r="A228" s="35">
        <v>328</v>
      </c>
      <c r="B228" s="35" t="s">
        <v>220</v>
      </c>
    </row>
    <row r="229" spans="1:2">
      <c r="A229" s="35">
        <v>329</v>
      </c>
      <c r="B229" s="35" t="s">
        <v>220</v>
      </c>
    </row>
    <row r="230" spans="1:2">
      <c r="A230" s="35">
        <v>999</v>
      </c>
      <c r="B230" s="35" t="s">
        <v>281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</vt:lpstr>
      <vt:lpstr>記入例</vt:lpstr>
      <vt:lpstr>学校番号</vt:lpstr>
      <vt:lpstr>DATA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Office User</dc:creator>
  <cp:lastModifiedBy>水田竜太</cp:lastModifiedBy>
  <cp:lastPrinted>2023-06-26T07:10:02Z</cp:lastPrinted>
  <dcterms:created xsi:type="dcterms:W3CDTF">2005-12-15T23:46:47Z</dcterms:created>
  <dcterms:modified xsi:type="dcterms:W3CDTF">2023-06-26T07:10:09Z</dcterms:modified>
</cp:coreProperties>
</file>